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2\departamento pessoal\ATOS PREFEITURA\LICITAÇÕES 2023\Tomada de Preços\TP 05 - Limpeza Urbana\"/>
    </mc:Choice>
  </mc:AlternateContent>
  <xr:revisionPtr revIDLastSave="0" documentId="13_ncr:1_{8B00BFAB-34EA-4C83-B045-E77B06396F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  <sheet name="Plan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1" l="1"/>
  <c r="I56" i="1"/>
  <c r="I58" i="1"/>
  <c r="I62" i="1"/>
  <c r="I61" i="1"/>
  <c r="I60" i="1"/>
  <c r="I59" i="1"/>
  <c r="I57" i="1"/>
  <c r="I54" i="1"/>
  <c r="H63" i="1" l="1"/>
  <c r="E67" i="1" l="1"/>
  <c r="I67" i="1" s="1"/>
  <c r="E66" i="1"/>
  <c r="I66" i="1" s="1"/>
  <c r="I43" i="1"/>
  <c r="I44" i="1"/>
  <c r="I45" i="1"/>
  <c r="I42" i="1"/>
  <c r="I46" i="1"/>
  <c r="I7" i="1"/>
  <c r="I6" i="1"/>
  <c r="H68" i="1" l="1"/>
  <c r="I69" i="1" s="1"/>
  <c r="I47" i="1"/>
  <c r="H51" i="1" s="1"/>
  <c r="I8" i="1"/>
  <c r="I38" i="1" s="1"/>
  <c r="I19" i="1" l="1"/>
  <c r="I35" i="1"/>
  <c r="I29" i="1"/>
  <c r="I39" i="1" l="1"/>
  <c r="H71" i="1" s="1"/>
  <c r="H73" i="1" l="1"/>
  <c r="H72" i="1"/>
  <c r="H81" i="1"/>
  <c r="H80" i="1" l="1"/>
  <c r="H82" i="1" s="1"/>
</calcChain>
</file>

<file path=xl/sharedStrings.xml><?xml version="1.0" encoding="utf-8"?>
<sst xmlns="http://schemas.openxmlformats.org/spreadsheetml/2006/main" count="161" uniqueCount="95">
  <si>
    <r>
      <rPr>
        <b/>
        <sz val="9"/>
        <rFont val="Arial"/>
        <family val="2"/>
      </rPr>
      <t>DESCRIÇÃO</t>
    </r>
  </si>
  <si>
    <r>
      <rPr>
        <b/>
        <sz val="9"/>
        <rFont val="Arial"/>
        <family val="2"/>
      </rPr>
      <t>PROPOSTA</t>
    </r>
  </si>
  <si>
    <r>
      <rPr>
        <b/>
        <sz val="9"/>
        <rFont val="Arial"/>
        <family val="2"/>
      </rPr>
      <t>Indice</t>
    </r>
  </si>
  <si>
    <r>
      <rPr>
        <b/>
        <sz val="9"/>
        <rFont val="Arial"/>
        <family val="2"/>
      </rPr>
      <t>Quantidade</t>
    </r>
  </si>
  <si>
    <r>
      <rPr>
        <b/>
        <sz val="9"/>
        <rFont val="Arial"/>
        <family val="2"/>
      </rPr>
      <t>Salário</t>
    </r>
  </si>
  <si>
    <r>
      <rPr>
        <b/>
        <sz val="9"/>
        <rFont val="Arial"/>
        <family val="2"/>
      </rPr>
      <t>R$</t>
    </r>
  </si>
  <si>
    <r>
      <rPr>
        <b/>
        <sz val="9"/>
        <rFont val="Arial"/>
        <family val="2"/>
      </rPr>
      <t>QUADRO DE PESSOAL</t>
    </r>
  </si>
  <si>
    <r>
      <rPr>
        <sz val="9"/>
        <rFont val="Arial"/>
        <family val="2"/>
      </rPr>
      <t>1. Servente Limpeza (40 h semanais)</t>
    </r>
  </si>
  <si>
    <r>
      <rPr>
        <sz val="9"/>
        <rFont val="Arial"/>
        <family val="2"/>
      </rPr>
      <t>R$</t>
    </r>
  </si>
  <si>
    <r>
      <rPr>
        <sz val="9"/>
        <rFont val="Arial"/>
        <family val="2"/>
      </rPr>
      <t>2. Insalubridade (40%)</t>
    </r>
  </si>
  <si>
    <r>
      <rPr>
        <b/>
        <sz val="9"/>
        <rFont val="Arial"/>
        <family val="2"/>
      </rPr>
      <t>Total de Quadro de Pessoal</t>
    </r>
  </si>
  <si>
    <r>
      <rPr>
        <b/>
        <sz val="9"/>
        <rFont val="Arial"/>
        <family val="2"/>
      </rPr>
      <t>ENCARGOS SOCIAIS</t>
    </r>
  </si>
  <si>
    <r>
      <rPr>
        <b/>
        <sz val="9"/>
        <rFont val="Arial"/>
        <family val="2"/>
      </rPr>
      <t>GRUPO A</t>
    </r>
  </si>
  <si>
    <r>
      <rPr>
        <sz val="9"/>
        <rFont val="Arial"/>
        <family val="2"/>
      </rPr>
      <t>FGTS</t>
    </r>
  </si>
  <si>
    <r>
      <rPr>
        <sz val="9"/>
        <rFont val="Arial"/>
        <family val="2"/>
      </rPr>
      <t>INCRA</t>
    </r>
  </si>
  <si>
    <r>
      <rPr>
        <sz val="9"/>
        <rFont val="Arial"/>
        <family val="2"/>
      </rPr>
      <t>INSS</t>
    </r>
  </si>
  <si>
    <r>
      <rPr>
        <sz val="9"/>
        <rFont val="Arial"/>
        <family val="2"/>
      </rPr>
      <t>Salário Educação</t>
    </r>
  </si>
  <si>
    <r>
      <rPr>
        <sz val="9"/>
        <rFont val="Arial"/>
        <family val="2"/>
      </rPr>
      <t>SEBRAE</t>
    </r>
  </si>
  <si>
    <r>
      <rPr>
        <sz val="9"/>
        <rFont val="Arial"/>
        <family val="2"/>
      </rPr>
      <t>SAT + FAP</t>
    </r>
  </si>
  <si>
    <r>
      <rPr>
        <sz val="9"/>
        <rFont val="Arial"/>
        <family val="2"/>
      </rPr>
      <t>SENAI/SENAC</t>
    </r>
  </si>
  <si>
    <r>
      <rPr>
        <sz val="9"/>
        <rFont val="Arial"/>
        <family val="2"/>
      </rPr>
      <t>SESI/SESC</t>
    </r>
  </si>
  <si>
    <r>
      <rPr>
        <b/>
        <sz val="9"/>
        <rFont val="Arial"/>
        <family val="2"/>
      </rPr>
      <t>Total do Grupo A</t>
    </r>
  </si>
  <si>
    <r>
      <rPr>
        <b/>
        <sz val="9"/>
        <rFont val="Arial"/>
        <family val="2"/>
      </rPr>
      <t>GRUPO B</t>
    </r>
  </si>
  <si>
    <r>
      <rPr>
        <sz val="9"/>
        <rFont val="Arial"/>
        <family val="2"/>
      </rPr>
      <t>Férias</t>
    </r>
  </si>
  <si>
    <r>
      <rPr>
        <sz val="9"/>
        <rFont val="Arial"/>
        <family val="2"/>
      </rPr>
      <t>FGTS s/ Férias</t>
    </r>
  </si>
  <si>
    <r>
      <rPr>
        <sz val="9"/>
        <rFont val="Arial"/>
        <family val="2"/>
      </rPr>
      <t>INSS s/ Férias</t>
    </r>
  </si>
  <si>
    <r>
      <rPr>
        <sz val="9"/>
        <rFont val="Arial"/>
        <family val="2"/>
      </rPr>
      <t>Adic. 1/3 sob Férias</t>
    </r>
  </si>
  <si>
    <r>
      <rPr>
        <sz val="9"/>
        <rFont val="Arial"/>
        <family val="2"/>
      </rPr>
      <t>INSS/FGTS s/ 1/3 Férias</t>
    </r>
  </si>
  <si>
    <r>
      <rPr>
        <sz val="9"/>
        <rFont val="Arial"/>
        <family val="2"/>
      </rPr>
      <t>13° Salário</t>
    </r>
  </si>
  <si>
    <r>
      <rPr>
        <sz val="9"/>
        <rFont val="Arial"/>
        <family val="2"/>
      </rPr>
      <t>FGTS s/ 13º Salário</t>
    </r>
  </si>
  <si>
    <r>
      <rPr>
        <sz val="9"/>
        <rFont val="Arial"/>
        <family val="2"/>
      </rPr>
      <t>INSS  s/ 13º Salário</t>
    </r>
  </si>
  <si>
    <r>
      <rPr>
        <b/>
        <sz val="9"/>
        <rFont val="Arial"/>
        <family val="2"/>
      </rPr>
      <t>Total do Grupo B</t>
    </r>
  </si>
  <si>
    <r>
      <rPr>
        <b/>
        <sz val="9"/>
        <rFont val="Arial"/>
        <family val="2"/>
      </rPr>
      <t>GRUPO C</t>
    </r>
  </si>
  <si>
    <r>
      <rPr>
        <sz val="9"/>
        <rFont val="Arial"/>
        <family val="2"/>
      </rPr>
      <t>Aviso Prévio Indenizado + trabalhado</t>
    </r>
  </si>
  <si>
    <r>
      <rPr>
        <sz val="9"/>
        <rFont val="Arial"/>
        <family val="2"/>
      </rPr>
      <t>Atestados + Acidente de Trabalho</t>
    </r>
  </si>
  <si>
    <r>
      <rPr>
        <sz val="9"/>
        <rFont val="Arial"/>
        <family val="2"/>
      </rPr>
      <t>Faltas</t>
    </r>
  </si>
  <si>
    <r>
      <rPr>
        <sz val="9"/>
        <rFont val="Arial"/>
        <family val="2"/>
      </rPr>
      <t>Multa FGTS</t>
    </r>
  </si>
  <si>
    <r>
      <rPr>
        <b/>
        <sz val="9"/>
        <rFont val="Arial"/>
        <family val="2"/>
      </rPr>
      <t>Total do Grupo C</t>
    </r>
  </si>
  <si>
    <r>
      <rPr>
        <b/>
        <sz val="9"/>
        <rFont val="Arial"/>
        <family val="2"/>
      </rPr>
      <t>GRUPO D</t>
    </r>
  </si>
  <si>
    <r>
      <rPr>
        <sz val="9"/>
        <rFont val="Arial"/>
        <family val="2"/>
      </rPr>
      <t>Incidência encargos Grupo A sobre B</t>
    </r>
  </si>
  <si>
    <r>
      <rPr>
        <b/>
        <sz val="9"/>
        <rFont val="Arial"/>
        <family val="2"/>
      </rPr>
      <t>Total do Grupo D</t>
    </r>
  </si>
  <si>
    <r>
      <rPr>
        <b/>
        <sz val="9"/>
        <rFont val="Arial"/>
        <family val="2"/>
      </rPr>
      <t>Total dos Encargos Sociais</t>
    </r>
  </si>
  <si>
    <r>
      <rPr>
        <b/>
        <sz val="9"/>
        <rFont val="Arial"/>
        <family val="2"/>
      </rPr>
      <t>TOTAL SALÁRIO + ENCARGOS</t>
    </r>
  </si>
  <si>
    <r>
      <rPr>
        <b/>
        <sz val="9"/>
        <rFont val="Arial"/>
        <family val="2"/>
      </rPr>
      <t>BENEFICIOS</t>
    </r>
  </si>
  <si>
    <r>
      <rPr>
        <b/>
        <sz val="9"/>
        <rFont val="Arial"/>
        <family val="2"/>
      </rPr>
      <t>Valor Unitário</t>
    </r>
  </si>
  <si>
    <r>
      <rPr>
        <b/>
        <sz val="9"/>
        <rFont val="Arial"/>
        <family val="2"/>
      </rPr>
      <t>Total (R$)</t>
    </r>
  </si>
  <si>
    <r>
      <rPr>
        <sz val="9"/>
        <rFont val="Arial"/>
        <family val="2"/>
      </rPr>
      <t>Uniformes e EPIs</t>
    </r>
  </si>
  <si>
    <r>
      <rPr>
        <sz val="9"/>
        <rFont val="Arial"/>
        <family val="2"/>
      </rPr>
      <t>Treinamento</t>
    </r>
  </si>
  <si>
    <r>
      <rPr>
        <sz val="9"/>
        <rFont val="Arial"/>
        <family val="2"/>
      </rPr>
      <t>Medicina segurança do trabalho</t>
    </r>
  </si>
  <si>
    <r>
      <rPr>
        <sz val="9"/>
        <rFont val="Arial"/>
        <family val="2"/>
      </rPr>
      <t>Plano Beneficio Social Familiar</t>
    </r>
  </si>
  <si>
    <r>
      <rPr>
        <b/>
        <sz val="9"/>
        <rFont val="Arial"/>
        <family val="2"/>
      </rPr>
      <t>SUBTOTAL BENEFÍCIOS</t>
    </r>
  </si>
  <si>
    <r>
      <rPr>
        <b/>
        <sz val="9"/>
        <rFont val="Arial"/>
        <family val="2"/>
      </rPr>
      <t>INSUMOS</t>
    </r>
  </si>
  <si>
    <r>
      <rPr>
        <sz val="9"/>
        <rFont val="Arial"/>
        <family val="2"/>
      </rPr>
      <t>R$                 -</t>
    </r>
  </si>
  <si>
    <r>
      <rPr>
        <b/>
        <sz val="9"/>
        <rFont val="Arial"/>
        <family val="2"/>
      </rPr>
      <t>SUBTOTAL INSUMOS</t>
    </r>
  </si>
  <si>
    <r>
      <rPr>
        <b/>
        <sz val="9"/>
        <rFont val="Arial"/>
        <family val="2"/>
      </rPr>
      <t>R$                 -</t>
    </r>
  </si>
  <si>
    <r>
      <rPr>
        <b/>
        <sz val="9"/>
        <rFont val="Arial"/>
        <family val="2"/>
      </rPr>
      <t>SUBTOTAL INSUMOS + BENEFÍCIOS</t>
    </r>
  </si>
  <si>
    <r>
      <rPr>
        <b/>
        <sz val="9"/>
        <rFont val="Arial"/>
        <family val="2"/>
      </rPr>
      <t>SUBTOTAL GERAL</t>
    </r>
  </si>
  <si>
    <r>
      <rPr>
        <b/>
        <sz val="9"/>
        <rFont val="Arial"/>
        <family val="2"/>
      </rPr>
      <t>Índice (%)</t>
    </r>
  </si>
  <si>
    <r>
      <rPr>
        <sz val="9"/>
        <rFont val="Arial"/>
        <family val="2"/>
      </rPr>
      <t>Despesas  Administrativas</t>
    </r>
  </si>
  <si>
    <r>
      <rPr>
        <sz val="9"/>
        <rFont val="Arial"/>
        <family val="2"/>
      </rPr>
      <t>Lucro</t>
    </r>
  </si>
  <si>
    <r>
      <rPr>
        <b/>
        <sz val="9"/>
        <rFont val="Arial"/>
        <family val="2"/>
      </rPr>
      <t>Impostos</t>
    </r>
  </si>
  <si>
    <r>
      <rPr>
        <b/>
        <sz val="9"/>
        <rFont val="Arial"/>
        <family val="2"/>
      </rPr>
      <t>% sobre faturamento</t>
    </r>
  </si>
  <si>
    <r>
      <rPr>
        <sz val="9"/>
        <rFont val="Arial"/>
        <family val="2"/>
      </rPr>
      <t>ISS</t>
    </r>
  </si>
  <si>
    <r>
      <rPr>
        <sz val="9"/>
        <rFont val="Arial"/>
        <family val="2"/>
      </rPr>
      <t>PIS</t>
    </r>
  </si>
  <si>
    <r>
      <rPr>
        <sz val="9"/>
        <rFont val="Arial"/>
        <family val="2"/>
      </rPr>
      <t>COFINS</t>
    </r>
  </si>
  <si>
    <r>
      <rPr>
        <sz val="9"/>
        <rFont val="Arial"/>
        <family val="2"/>
      </rPr>
      <t>IR</t>
    </r>
  </si>
  <si>
    <r>
      <rPr>
        <b/>
        <sz val="9"/>
        <rFont val="Arial"/>
        <family val="2"/>
      </rPr>
      <t>TOTAL</t>
    </r>
  </si>
  <si>
    <r>
      <rPr>
        <b/>
        <sz val="9"/>
        <rFont val="Arial"/>
        <family val="2"/>
      </rPr>
      <t>Subtotal Geral com Desp + Lucros (Preencher impostos abaixo)</t>
    </r>
  </si>
  <si>
    <r>
      <rPr>
        <sz val="9"/>
        <rFont val="Arial"/>
        <family val="2"/>
      </rPr>
      <t>IMPOSTOS</t>
    </r>
  </si>
  <si>
    <r>
      <rPr>
        <b/>
        <sz val="9"/>
        <rFont val="Arial"/>
        <family val="2"/>
      </rPr>
      <t>Total Mensal</t>
    </r>
  </si>
  <si>
    <t>Vale Refeição(Conforme CCT R$ 18,20 p/dia trabalhado</t>
  </si>
  <si>
    <t xml:space="preserve">TOTAL  </t>
  </si>
  <si>
    <t>PLANILHA DE CUSTOS SERVENTE LIMPEZA - 2023</t>
  </si>
  <si>
    <t>PREFEITURA MUNICIPAL ITATIBA DO SUL / RS</t>
  </si>
  <si>
    <t>EQUIPAMENTOS</t>
  </si>
  <si>
    <t>Soprador para Limpeza</t>
  </si>
  <si>
    <t xml:space="preserve">Trator Corte de Grama </t>
  </si>
  <si>
    <t>Veículo para Transporte dos Equipamentos</t>
  </si>
  <si>
    <t>Carreta para Transporte</t>
  </si>
  <si>
    <t>Equipamentos Diversos</t>
  </si>
  <si>
    <t>R$</t>
  </si>
  <si>
    <t>DEPRECIAÇÃO DOS EQUIPAMENTOS</t>
  </si>
  <si>
    <t>Quantidade</t>
  </si>
  <si>
    <t>Valor Unitário</t>
  </si>
  <si>
    <t>Total (R$)</t>
  </si>
  <si>
    <t xml:space="preserve">Manutenção de Máquinas e Equip. </t>
  </si>
  <si>
    <t xml:space="preserve">Depreciação de Máquinas e Equip. </t>
  </si>
  <si>
    <t>TOTAL EQUIPAMENTOS</t>
  </si>
  <si>
    <t>TOTAL DEPRECIAÇÃO</t>
  </si>
  <si>
    <t>SUB TOTAL EQUIPAMENTOS+DEPRECIAÇÃO</t>
  </si>
  <si>
    <t>Índice (%)</t>
  </si>
  <si>
    <t>Pulverizador manual</t>
  </si>
  <si>
    <t xml:space="preserve">Roçadeira </t>
  </si>
  <si>
    <t>Cortador de grama</t>
  </si>
  <si>
    <t>Podador de altura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</si>
</sst>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(&quot;R$ &quot;* #,##0.00_);_(&quot;R$ &quot;* \(#,##0.00\);_(&quot;R$ &quot;* &quot;-&quot;??_);_(@_)"/>
  </numFmts>
  <fonts count="10" x14ac:knownFonts="1">
    <font>
      <sz val="10"/>
      <color rgb="FF000000"/>
      <name val="Times New Roman"/>
      <charset val="204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Times New Roman"/>
      <family val="1"/>
    </font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95959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25">
    <xf numFmtId="0" fontId="0" fillId="0" borderId="0" xfId="0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3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2" fillId="0" borderId="2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wrapText="1" indent="1"/>
    </xf>
    <xf numFmtId="4" fontId="3" fillId="0" borderId="5" xfId="0" applyNumberFormat="1" applyFont="1" applyBorder="1" applyAlignment="1">
      <alignment horizontal="right" vertical="top" shrinkToFit="1"/>
    </xf>
    <xf numFmtId="2" fontId="3" fillId="0" borderId="5" xfId="0" applyNumberFormat="1" applyFont="1" applyBorder="1" applyAlignment="1">
      <alignment horizontal="right" vertical="top" shrinkToFit="1"/>
    </xf>
    <xf numFmtId="4" fontId="4" fillId="2" borderId="5" xfId="0" applyNumberFormat="1" applyFont="1" applyFill="1" applyBorder="1" applyAlignment="1">
      <alignment horizontal="right" vertical="top" shrinkToFit="1"/>
    </xf>
    <xf numFmtId="0" fontId="1" fillId="0" borderId="2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top" wrapText="1" indent="2"/>
    </xf>
    <xf numFmtId="10" fontId="4" fillId="2" borderId="2" xfId="0" applyNumberFormat="1" applyFont="1" applyFill="1" applyBorder="1" applyAlignment="1">
      <alignment horizontal="right" vertical="top" shrinkToFit="1"/>
    </xf>
    <xf numFmtId="2" fontId="4" fillId="2" borderId="5" xfId="0" applyNumberFormat="1" applyFont="1" applyFill="1" applyBorder="1" applyAlignment="1">
      <alignment horizontal="right" vertical="top" shrinkToFit="1"/>
    </xf>
    <xf numFmtId="0" fontId="2" fillId="0" borderId="2" xfId="0" applyFont="1" applyBorder="1" applyAlignment="1">
      <alignment horizontal="right" vertical="top" wrapText="1" indent="10"/>
    </xf>
    <xf numFmtId="0" fontId="1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 indent="1"/>
    </xf>
    <xf numFmtId="10" fontId="4" fillId="0" borderId="6" xfId="0" applyNumberFormat="1" applyFont="1" applyBorder="1" applyAlignment="1">
      <alignment horizontal="left" vertical="top" indent="4" shrinkToFit="1"/>
    </xf>
    <xf numFmtId="2" fontId="4" fillId="2" borderId="2" xfId="0" applyNumberFormat="1" applyFont="1" applyFill="1" applyBorder="1" applyAlignment="1">
      <alignment horizontal="right" vertical="top" shrinkToFit="1"/>
    </xf>
    <xf numFmtId="43" fontId="4" fillId="2" borderId="5" xfId="1" applyFont="1" applyFill="1" applyBorder="1" applyAlignment="1">
      <alignment horizontal="right" vertical="top" shrinkToFit="1"/>
    </xf>
    <xf numFmtId="43" fontId="3" fillId="0" borderId="5" xfId="1" applyFont="1" applyFill="1" applyBorder="1" applyAlignment="1">
      <alignment horizontal="right" vertical="top" shrinkToFit="1"/>
    </xf>
    <xf numFmtId="0" fontId="1" fillId="0" borderId="0" xfId="0" applyFont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4" fontId="3" fillId="4" borderId="5" xfId="0" applyNumberFormat="1" applyFont="1" applyFill="1" applyBorder="1" applyAlignment="1">
      <alignment horizontal="right" vertical="top" shrinkToFit="1"/>
    </xf>
    <xf numFmtId="2" fontId="3" fillId="4" borderId="5" xfId="0" applyNumberFormat="1" applyFont="1" applyFill="1" applyBorder="1" applyAlignment="1">
      <alignment horizontal="right" vertical="top" shrinkToFit="1"/>
    </xf>
    <xf numFmtId="10" fontId="3" fillId="4" borderId="2" xfId="0" applyNumberFormat="1" applyFont="1" applyFill="1" applyBorder="1" applyAlignment="1">
      <alignment horizontal="right" vertical="top" shrinkToFit="1"/>
    </xf>
    <xf numFmtId="1" fontId="3" fillId="4" borderId="2" xfId="0" applyNumberFormat="1" applyFont="1" applyFill="1" applyBorder="1" applyAlignment="1">
      <alignment horizontal="center" vertical="top" shrinkToFit="1"/>
    </xf>
    <xf numFmtId="0" fontId="2" fillId="4" borderId="3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43" fontId="1" fillId="6" borderId="3" xfId="1" applyFont="1" applyFill="1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 indent="1"/>
    </xf>
    <xf numFmtId="0" fontId="1" fillId="6" borderId="17" xfId="0" applyFont="1" applyFill="1" applyBorder="1" applyAlignment="1">
      <alignment horizontal="left" vertical="top" wrapText="1"/>
    </xf>
    <xf numFmtId="43" fontId="1" fillId="6" borderId="18" xfId="1" applyFont="1" applyFill="1" applyBorder="1" applyAlignment="1">
      <alignment horizontal="left" vertical="top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43" fontId="1" fillId="2" borderId="3" xfId="0" applyNumberFormat="1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43" fontId="1" fillId="0" borderId="3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0" fillId="3" borderId="3" xfId="0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43" fontId="1" fillId="2" borderId="10" xfId="0" applyNumberFormat="1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43" fontId="1" fillId="0" borderId="3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43" fontId="1" fillId="2" borderId="3" xfId="0" applyNumberFormat="1" applyFont="1" applyFill="1" applyBorder="1" applyAlignment="1">
      <alignment horizontal="left" vertical="top" wrapText="1"/>
    </xf>
    <xf numFmtId="10" fontId="0" fillId="2" borderId="3" xfId="0" applyNumberFormat="1" applyFill="1" applyBorder="1" applyAlignment="1">
      <alignment horizontal="left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3" borderId="15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43" fontId="1" fillId="3" borderId="3" xfId="1" applyFont="1" applyFill="1" applyBorder="1" applyAlignment="1">
      <alignment horizontal="left" vertical="top" wrapText="1"/>
    </xf>
    <xf numFmtId="43" fontId="1" fillId="3" borderId="18" xfId="1" applyFont="1" applyFill="1" applyBorder="1" applyAlignment="1">
      <alignment horizontal="left" vertical="top" wrapText="1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2" borderId="3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top" wrapText="1" indent="25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 indent="1"/>
    </xf>
    <xf numFmtId="0" fontId="1" fillId="2" borderId="5" xfId="0" applyFont="1" applyFill="1" applyBorder="1" applyAlignment="1">
      <alignment horizontal="left" vertical="top" wrapText="1" indent="1"/>
    </xf>
    <xf numFmtId="0" fontId="1" fillId="2" borderId="3" xfId="0" applyFont="1" applyFill="1" applyBorder="1" applyAlignment="1">
      <alignment horizontal="left" vertical="top" wrapText="1" indent="3"/>
    </xf>
    <xf numFmtId="0" fontId="1" fillId="2" borderId="5" xfId="0" applyFont="1" applyFill="1" applyBorder="1" applyAlignment="1">
      <alignment horizontal="left" vertical="top" wrapText="1" indent="3"/>
    </xf>
    <xf numFmtId="2" fontId="3" fillId="4" borderId="3" xfId="0" applyNumberFormat="1" applyFont="1" applyFill="1" applyBorder="1" applyAlignment="1">
      <alignment horizontal="right" vertical="top" shrinkToFit="1"/>
    </xf>
    <xf numFmtId="2" fontId="3" fillId="4" borderId="5" xfId="0" applyNumberFormat="1" applyFont="1" applyFill="1" applyBorder="1" applyAlignment="1">
      <alignment horizontal="right" vertical="top" shrinkToFit="1"/>
    </xf>
    <xf numFmtId="164" fontId="4" fillId="2" borderId="3" xfId="0" applyNumberFormat="1" applyFont="1" applyFill="1" applyBorder="1" applyAlignment="1">
      <alignment horizontal="right" vertical="top" shrinkToFit="1"/>
    </xf>
    <xf numFmtId="164" fontId="4" fillId="2" borderId="5" xfId="0" applyNumberFormat="1" applyFont="1" applyFill="1" applyBorder="1" applyAlignment="1">
      <alignment horizontal="right" vertical="top" shrinkToFit="1"/>
    </xf>
    <xf numFmtId="0" fontId="8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49" fontId="9" fillId="0" borderId="25" xfId="2" applyNumberFormat="1" applyFont="1" applyBorder="1" applyAlignment="1">
      <alignment wrapText="1"/>
    </xf>
    <xf numFmtId="1" fontId="2" fillId="4" borderId="2" xfId="0" applyNumberFormat="1" applyFont="1" applyFill="1" applyBorder="1" applyAlignment="1">
      <alignment horizontal="center" vertical="top" shrinkToFit="1"/>
    </xf>
    <xf numFmtId="2" fontId="2" fillId="4" borderId="5" xfId="0" applyNumberFormat="1" applyFont="1" applyFill="1" applyBorder="1" applyAlignment="1">
      <alignment horizontal="right" vertical="top" shrinkToFit="1"/>
    </xf>
    <xf numFmtId="0" fontId="8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43" fontId="2" fillId="0" borderId="5" xfId="1" applyFont="1" applyFill="1" applyBorder="1" applyAlignment="1">
      <alignment horizontal="right" vertical="top" shrinkToFit="1"/>
    </xf>
    <xf numFmtId="49" fontId="9" fillId="0" borderId="24" xfId="2" applyNumberFormat="1" applyFont="1" applyBorder="1" applyAlignment="1">
      <alignment wrapText="1"/>
    </xf>
    <xf numFmtId="0" fontId="8" fillId="2" borderId="10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9" fillId="6" borderId="26" xfId="6" applyFont="1" applyFill="1" applyBorder="1"/>
    <xf numFmtId="9" fontId="2" fillId="6" borderId="26" xfId="0" applyNumberFormat="1" applyFont="1" applyFill="1" applyBorder="1" applyAlignment="1">
      <alignment horizontal="center" vertical="top" wrapText="1"/>
    </xf>
    <xf numFmtId="0" fontId="2" fillId="6" borderId="12" xfId="0" applyFont="1" applyFill="1" applyBorder="1" applyAlignment="1">
      <alignment horizontal="left" vertical="top" wrapText="1"/>
    </xf>
    <xf numFmtId="43" fontId="2" fillId="6" borderId="16" xfId="0" applyNumberFormat="1" applyFont="1" applyFill="1" applyBorder="1" applyAlignment="1">
      <alignment horizontal="left" vertical="top" wrapText="1"/>
    </xf>
    <xf numFmtId="0" fontId="2" fillId="6" borderId="27" xfId="0" applyFont="1" applyFill="1" applyBorder="1" applyAlignment="1">
      <alignment horizontal="left" vertical="top" wrapText="1"/>
    </xf>
    <xf numFmtId="43" fontId="2" fillId="6" borderId="23" xfId="0" applyNumberFormat="1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left" vertical="top" wrapText="1" indent="1"/>
    </xf>
    <xf numFmtId="0" fontId="8" fillId="2" borderId="30" xfId="0" applyFont="1" applyFill="1" applyBorder="1" applyAlignment="1">
      <alignment horizontal="left" wrapText="1"/>
    </xf>
    <xf numFmtId="0" fontId="8" fillId="2" borderId="28" xfId="0" applyFont="1" applyFill="1" applyBorder="1" applyAlignment="1">
      <alignment horizontal="left" wrapText="1"/>
    </xf>
    <xf numFmtId="43" fontId="1" fillId="2" borderId="30" xfId="0" applyNumberFormat="1" applyFont="1" applyFill="1" applyBorder="1" applyAlignment="1">
      <alignment horizontal="left" vertical="top" wrapText="1"/>
    </xf>
    <xf numFmtId="43" fontId="1" fillId="2" borderId="0" xfId="0" applyNumberFormat="1" applyFont="1" applyFill="1" applyAlignment="1">
      <alignment horizontal="left" vertical="top" wrapText="1"/>
    </xf>
  </cellXfs>
  <cellStyles count="10">
    <cellStyle name="Moeda 2" xfId="3" xr:uid="{00000000-0005-0000-0000-000000000000}"/>
    <cellStyle name="Moeda 3" xfId="7" xr:uid="{00000000-0005-0000-0000-000001000000}"/>
    <cellStyle name="Normal" xfId="0" builtinId="0"/>
    <cellStyle name="Normal 2" xfId="2" xr:uid="{00000000-0005-0000-0000-000003000000}"/>
    <cellStyle name="Normal 3" xfId="6" xr:uid="{00000000-0005-0000-0000-000004000000}"/>
    <cellStyle name="Porcentagem 2" xfId="4" xr:uid="{00000000-0005-0000-0000-000005000000}"/>
    <cellStyle name="Porcentagem 3" xfId="8" xr:uid="{00000000-0005-0000-0000-000006000000}"/>
    <cellStyle name="Vírgula" xfId="1" builtinId="3"/>
    <cellStyle name="Vírgula 2" xfId="5" xr:uid="{00000000-0005-0000-0000-000008000000}"/>
    <cellStyle name="Vírgula 3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2"/>
  <sheetViews>
    <sheetView tabSelected="1" topLeftCell="A49" workbookViewId="0">
      <selection activeCell="F58" sqref="F58:G58"/>
    </sheetView>
  </sheetViews>
  <sheetFormatPr defaultRowHeight="13.2" x14ac:dyDescent="0.25"/>
  <cols>
    <col min="2" max="2" width="42.6640625" customWidth="1"/>
    <col min="3" max="3" width="11.6640625" customWidth="1"/>
    <col min="4" max="4" width="6.44140625" customWidth="1"/>
    <col min="5" max="5" width="8" customWidth="1"/>
    <col min="6" max="6" width="5.77734375" customWidth="1"/>
    <col min="7" max="7" width="7.44140625" customWidth="1"/>
    <col min="8" max="8" width="6.44140625" customWidth="1"/>
    <col min="9" max="9" width="10.77734375" customWidth="1"/>
    <col min="10" max="10" width="3.109375" customWidth="1"/>
  </cols>
  <sheetData>
    <row r="1" spans="2:10" ht="12.75" customHeight="1" x14ac:dyDescent="0.25">
      <c r="B1" s="46" t="s">
        <v>72</v>
      </c>
      <c r="C1" s="46"/>
      <c r="D1" s="46"/>
      <c r="E1" s="46"/>
      <c r="F1" s="46"/>
      <c r="G1" s="46"/>
      <c r="H1" s="46"/>
      <c r="I1" s="46"/>
      <c r="J1" s="29"/>
    </row>
    <row r="2" spans="2:10" ht="12.75" customHeight="1" x14ac:dyDescent="0.25">
      <c r="B2" s="88" t="s">
        <v>73</v>
      </c>
      <c r="C2" s="88"/>
      <c r="D2" s="88"/>
      <c r="E2" s="88"/>
      <c r="F2" s="88"/>
      <c r="G2" s="88"/>
      <c r="H2" s="88"/>
      <c r="I2" s="88"/>
    </row>
    <row r="3" spans="2:10" ht="18.899999999999999" customHeight="1" x14ac:dyDescent="0.25">
      <c r="B3" s="7" t="s">
        <v>0</v>
      </c>
      <c r="C3" s="89" t="s">
        <v>1</v>
      </c>
      <c r="D3" s="90"/>
      <c r="E3" s="90"/>
      <c r="F3" s="90"/>
      <c r="G3" s="52"/>
      <c r="H3" s="89" t="s">
        <v>71</v>
      </c>
      <c r="I3" s="52"/>
    </row>
    <row r="4" spans="2:10" ht="12.75" customHeight="1" x14ac:dyDescent="0.25">
      <c r="B4" s="3"/>
      <c r="C4" s="4" t="s">
        <v>2</v>
      </c>
      <c r="D4" s="91" t="s">
        <v>3</v>
      </c>
      <c r="E4" s="92"/>
      <c r="F4" s="93" t="s">
        <v>4</v>
      </c>
      <c r="G4" s="94"/>
      <c r="H4" s="89" t="s">
        <v>5</v>
      </c>
      <c r="I4" s="52"/>
    </row>
    <row r="5" spans="2:10" ht="12.75" customHeight="1" x14ac:dyDescent="0.25">
      <c r="B5" s="8" t="s">
        <v>6</v>
      </c>
      <c r="C5" s="9"/>
      <c r="D5" s="55"/>
      <c r="E5" s="56"/>
      <c r="F5" s="55"/>
      <c r="G5" s="56"/>
      <c r="H5" s="55"/>
      <c r="I5" s="56"/>
    </row>
    <row r="6" spans="2:10" ht="12.75" customHeight="1" x14ac:dyDescent="0.25">
      <c r="B6" s="10" t="s">
        <v>7</v>
      </c>
      <c r="C6" s="9"/>
      <c r="D6" s="95">
        <v>2</v>
      </c>
      <c r="E6" s="96"/>
      <c r="F6" s="30" t="s">
        <v>8</v>
      </c>
      <c r="G6" s="31"/>
      <c r="H6" s="11" t="s">
        <v>8</v>
      </c>
      <c r="I6" s="12">
        <f>G6*D6</f>
        <v>0</v>
      </c>
    </row>
    <row r="7" spans="2:10" ht="12.75" customHeight="1" x14ac:dyDescent="0.25">
      <c r="B7" s="10" t="s">
        <v>9</v>
      </c>
      <c r="C7" s="9"/>
      <c r="D7" s="95">
        <v>2</v>
      </c>
      <c r="E7" s="96"/>
      <c r="F7" s="30" t="s">
        <v>8</v>
      </c>
      <c r="G7" s="32"/>
      <c r="H7" s="11" t="s">
        <v>8</v>
      </c>
      <c r="I7" s="12">
        <f>G7*D7</f>
        <v>0</v>
      </c>
    </row>
    <row r="8" spans="2:10" ht="12.75" customHeight="1" x14ac:dyDescent="0.25">
      <c r="B8" s="1" t="s">
        <v>10</v>
      </c>
      <c r="C8" s="3"/>
      <c r="D8" s="97">
        <v>2</v>
      </c>
      <c r="E8" s="98"/>
      <c r="F8" s="49"/>
      <c r="G8" s="50"/>
      <c r="H8" s="6" t="s">
        <v>5</v>
      </c>
      <c r="I8" s="14">
        <f>I6+I7</f>
        <v>0</v>
      </c>
    </row>
    <row r="9" spans="2:10" ht="12.75" customHeight="1" x14ac:dyDescent="0.25">
      <c r="B9" s="1" t="s">
        <v>11</v>
      </c>
      <c r="C9" s="4" t="s">
        <v>2</v>
      </c>
      <c r="D9" s="49"/>
      <c r="E9" s="50"/>
      <c r="F9" s="49"/>
      <c r="G9" s="50"/>
      <c r="H9" s="49"/>
      <c r="I9" s="50"/>
    </row>
    <row r="10" spans="2:10" ht="12.75" customHeight="1" x14ac:dyDescent="0.25">
      <c r="B10" s="15" t="s">
        <v>12</v>
      </c>
      <c r="C10" s="9"/>
      <c r="D10" s="55"/>
      <c r="E10" s="56"/>
      <c r="F10" s="55"/>
      <c r="G10" s="56"/>
      <c r="H10" s="55"/>
      <c r="I10" s="56"/>
    </row>
    <row r="11" spans="2:10" ht="12.75" customHeight="1" x14ac:dyDescent="0.25">
      <c r="B11" s="16" t="s">
        <v>13</v>
      </c>
      <c r="C11" s="33">
        <v>0.08</v>
      </c>
      <c r="D11" s="55"/>
      <c r="E11" s="56"/>
      <c r="F11" s="55"/>
      <c r="G11" s="56"/>
      <c r="H11" s="11" t="s">
        <v>8</v>
      </c>
      <c r="I11" s="13"/>
    </row>
    <row r="12" spans="2:10" ht="12.75" customHeight="1" x14ac:dyDescent="0.25">
      <c r="B12" s="16" t="s">
        <v>14</v>
      </c>
      <c r="C12" s="33">
        <v>2E-3</v>
      </c>
      <c r="D12" s="55"/>
      <c r="E12" s="56"/>
      <c r="F12" s="55"/>
      <c r="G12" s="56"/>
      <c r="H12" s="11" t="s">
        <v>8</v>
      </c>
      <c r="I12" s="13"/>
    </row>
    <row r="13" spans="2:10" ht="12.75" customHeight="1" x14ac:dyDescent="0.25">
      <c r="B13" s="16" t="s">
        <v>15</v>
      </c>
      <c r="C13" s="33">
        <v>0.2</v>
      </c>
      <c r="D13" s="55"/>
      <c r="E13" s="56"/>
      <c r="F13" s="55"/>
      <c r="G13" s="56"/>
      <c r="H13" s="11" t="s">
        <v>8</v>
      </c>
      <c r="I13" s="13"/>
    </row>
    <row r="14" spans="2:10" ht="12.75" customHeight="1" x14ac:dyDescent="0.25">
      <c r="B14" s="16" t="s">
        <v>16</v>
      </c>
      <c r="C14" s="33">
        <v>2.5000000000000001E-2</v>
      </c>
      <c r="D14" s="55"/>
      <c r="E14" s="56"/>
      <c r="F14" s="55"/>
      <c r="G14" s="56"/>
      <c r="H14" s="11" t="s">
        <v>8</v>
      </c>
      <c r="I14" s="13"/>
    </row>
    <row r="15" spans="2:10" ht="12.75" customHeight="1" x14ac:dyDescent="0.25">
      <c r="B15" s="16" t="s">
        <v>17</v>
      </c>
      <c r="C15" s="33">
        <v>6.0000000000000001E-3</v>
      </c>
      <c r="D15" s="55"/>
      <c r="E15" s="56"/>
      <c r="F15" s="55"/>
      <c r="G15" s="56"/>
      <c r="H15" s="11" t="s">
        <v>8</v>
      </c>
      <c r="I15" s="13"/>
    </row>
    <row r="16" spans="2:10" ht="12.75" customHeight="1" x14ac:dyDescent="0.25">
      <c r="B16" s="16" t="s">
        <v>18</v>
      </c>
      <c r="C16" s="33">
        <v>3.0599999999999999E-2</v>
      </c>
      <c r="D16" s="55"/>
      <c r="E16" s="56"/>
      <c r="F16" s="55"/>
      <c r="G16" s="56"/>
      <c r="H16" s="11" t="s">
        <v>8</v>
      </c>
      <c r="I16" s="13"/>
    </row>
    <row r="17" spans="2:9" ht="12.75" customHeight="1" x14ac:dyDescent="0.25">
      <c r="B17" s="16" t="s">
        <v>19</v>
      </c>
      <c r="C17" s="33">
        <v>0.01</v>
      </c>
      <c r="D17" s="55"/>
      <c r="E17" s="56"/>
      <c r="F17" s="55"/>
      <c r="G17" s="56"/>
      <c r="H17" s="11" t="s">
        <v>8</v>
      </c>
      <c r="I17" s="13"/>
    </row>
    <row r="18" spans="2:9" ht="12.75" customHeight="1" x14ac:dyDescent="0.25">
      <c r="B18" s="16" t="s">
        <v>20</v>
      </c>
      <c r="C18" s="33">
        <v>1.4999999999999999E-2</v>
      </c>
      <c r="D18" s="55"/>
      <c r="E18" s="56"/>
      <c r="F18" s="55"/>
      <c r="G18" s="56"/>
      <c r="H18" s="11" t="s">
        <v>8</v>
      </c>
      <c r="I18" s="13"/>
    </row>
    <row r="19" spans="2:9" ht="12.75" customHeight="1" x14ac:dyDescent="0.25">
      <c r="B19" s="5" t="s">
        <v>21</v>
      </c>
      <c r="C19" s="17">
        <v>0.36859999999999998</v>
      </c>
      <c r="D19" s="49"/>
      <c r="E19" s="50"/>
      <c r="F19" s="49"/>
      <c r="G19" s="50"/>
      <c r="H19" s="2" t="s">
        <v>5</v>
      </c>
      <c r="I19" s="14">
        <f>SUM(I11:I18)</f>
        <v>0</v>
      </c>
    </row>
    <row r="20" spans="2:9" ht="12.75" customHeight="1" x14ac:dyDescent="0.25">
      <c r="B20" s="15" t="s">
        <v>22</v>
      </c>
      <c r="C20" s="9"/>
      <c r="D20" s="55"/>
      <c r="E20" s="56"/>
      <c r="F20" s="55"/>
      <c r="G20" s="56"/>
      <c r="H20" s="55"/>
      <c r="I20" s="56"/>
    </row>
    <row r="21" spans="2:9" ht="12.75" customHeight="1" x14ac:dyDescent="0.25">
      <c r="B21" s="16" t="s">
        <v>23</v>
      </c>
      <c r="C21" s="33">
        <v>8.3299999999999999E-2</v>
      </c>
      <c r="D21" s="55"/>
      <c r="E21" s="56"/>
      <c r="F21" s="55"/>
      <c r="G21" s="56"/>
      <c r="H21" s="11" t="s">
        <v>8</v>
      </c>
      <c r="I21" s="13"/>
    </row>
    <row r="22" spans="2:9" ht="12.75" customHeight="1" x14ac:dyDescent="0.25">
      <c r="B22" s="16" t="s">
        <v>24</v>
      </c>
      <c r="C22" s="33">
        <v>6.7000000000000002E-3</v>
      </c>
      <c r="D22" s="55"/>
      <c r="E22" s="56"/>
      <c r="F22" s="55"/>
      <c r="G22" s="56"/>
      <c r="H22" s="11" t="s">
        <v>8</v>
      </c>
      <c r="I22" s="13"/>
    </row>
    <row r="23" spans="2:9" ht="12.75" customHeight="1" x14ac:dyDescent="0.25">
      <c r="B23" s="16" t="s">
        <v>25</v>
      </c>
      <c r="C23" s="33">
        <v>2.4E-2</v>
      </c>
      <c r="D23" s="55"/>
      <c r="E23" s="56"/>
      <c r="F23" s="55"/>
      <c r="G23" s="56"/>
      <c r="H23" s="11" t="s">
        <v>8</v>
      </c>
      <c r="I23" s="13"/>
    </row>
    <row r="24" spans="2:9" ht="12.75" customHeight="1" x14ac:dyDescent="0.25">
      <c r="B24" s="16" t="s">
        <v>26</v>
      </c>
      <c r="C24" s="33">
        <v>2.7799999999999998E-2</v>
      </c>
      <c r="D24" s="55"/>
      <c r="E24" s="56"/>
      <c r="F24" s="55"/>
      <c r="G24" s="56"/>
      <c r="H24" s="11" t="s">
        <v>8</v>
      </c>
      <c r="I24" s="13"/>
    </row>
    <row r="25" spans="2:9" ht="12.75" customHeight="1" x14ac:dyDescent="0.25">
      <c r="B25" s="16" t="s">
        <v>27</v>
      </c>
      <c r="C25" s="33">
        <v>1.0200000000000001E-2</v>
      </c>
      <c r="D25" s="55"/>
      <c r="E25" s="56"/>
      <c r="F25" s="55"/>
      <c r="G25" s="56"/>
      <c r="H25" s="11" t="s">
        <v>8</v>
      </c>
      <c r="I25" s="13"/>
    </row>
    <row r="26" spans="2:9" ht="12.75" customHeight="1" x14ac:dyDescent="0.25">
      <c r="B26" s="16" t="s">
        <v>28</v>
      </c>
      <c r="C26" s="33">
        <v>8.3299999999999999E-2</v>
      </c>
      <c r="D26" s="55"/>
      <c r="E26" s="56"/>
      <c r="F26" s="55"/>
      <c r="G26" s="56"/>
      <c r="H26" s="11" t="s">
        <v>8</v>
      </c>
      <c r="I26" s="13"/>
    </row>
    <row r="27" spans="2:9" ht="12.75" customHeight="1" x14ac:dyDescent="0.25">
      <c r="B27" s="16" t="s">
        <v>29</v>
      </c>
      <c r="C27" s="33">
        <v>6.7000000000000002E-3</v>
      </c>
      <c r="D27" s="55"/>
      <c r="E27" s="56"/>
      <c r="F27" s="55"/>
      <c r="G27" s="56"/>
      <c r="H27" s="11" t="s">
        <v>8</v>
      </c>
      <c r="I27" s="13"/>
    </row>
    <row r="28" spans="2:9" ht="12.75" customHeight="1" x14ac:dyDescent="0.25">
      <c r="B28" s="16" t="s">
        <v>30</v>
      </c>
      <c r="C28" s="33">
        <v>2.4E-2</v>
      </c>
      <c r="D28" s="55"/>
      <c r="E28" s="56"/>
      <c r="F28" s="55"/>
      <c r="G28" s="56"/>
      <c r="H28" s="11" t="s">
        <v>8</v>
      </c>
      <c r="I28" s="13"/>
    </row>
    <row r="29" spans="2:9" ht="12.75" customHeight="1" x14ac:dyDescent="0.25">
      <c r="B29" s="5" t="s">
        <v>31</v>
      </c>
      <c r="C29" s="17">
        <v>0.2661</v>
      </c>
      <c r="D29" s="49"/>
      <c r="E29" s="50"/>
      <c r="F29" s="49"/>
      <c r="G29" s="50"/>
      <c r="H29" s="2" t="s">
        <v>5</v>
      </c>
      <c r="I29" s="27">
        <f>SUM(I21:I28)</f>
        <v>0</v>
      </c>
    </row>
    <row r="30" spans="2:9" ht="12.75" customHeight="1" x14ac:dyDescent="0.25">
      <c r="B30" s="15" t="s">
        <v>32</v>
      </c>
      <c r="C30" s="9"/>
      <c r="D30" s="55"/>
      <c r="E30" s="56"/>
      <c r="F30" s="55"/>
      <c r="G30" s="56"/>
      <c r="H30" s="55"/>
      <c r="I30" s="56"/>
    </row>
    <row r="31" spans="2:9" ht="12.75" customHeight="1" x14ac:dyDescent="0.25">
      <c r="B31" s="19" t="s">
        <v>33</v>
      </c>
      <c r="C31" s="33">
        <v>5.0299999999999997E-2</v>
      </c>
      <c r="D31" s="55"/>
      <c r="E31" s="56"/>
      <c r="F31" s="55"/>
      <c r="G31" s="56"/>
      <c r="H31" s="11" t="s">
        <v>8</v>
      </c>
      <c r="I31" s="13"/>
    </row>
    <row r="32" spans="2:9" ht="12.75" customHeight="1" x14ac:dyDescent="0.25">
      <c r="B32" s="16" t="s">
        <v>34</v>
      </c>
      <c r="C32" s="33">
        <v>0.02</v>
      </c>
      <c r="D32" s="55"/>
      <c r="E32" s="56"/>
      <c r="F32" s="55"/>
      <c r="G32" s="56"/>
      <c r="H32" s="11" t="s">
        <v>8</v>
      </c>
      <c r="I32" s="13"/>
    </row>
    <row r="33" spans="2:9" ht="12.75" customHeight="1" x14ac:dyDescent="0.25">
      <c r="B33" s="16" t="s">
        <v>35</v>
      </c>
      <c r="C33" s="33">
        <v>7.6E-3</v>
      </c>
      <c r="D33" s="55"/>
      <c r="E33" s="56"/>
      <c r="F33" s="55"/>
      <c r="G33" s="56"/>
      <c r="H33" s="11" t="s">
        <v>8</v>
      </c>
      <c r="I33" s="13"/>
    </row>
    <row r="34" spans="2:9" ht="12.75" customHeight="1" x14ac:dyDescent="0.25">
      <c r="B34" s="16" t="s">
        <v>36</v>
      </c>
      <c r="C34" s="33">
        <v>1.35E-2</v>
      </c>
      <c r="D34" s="55"/>
      <c r="E34" s="56"/>
      <c r="F34" s="55"/>
      <c r="G34" s="56"/>
      <c r="H34" s="11" t="s">
        <v>8</v>
      </c>
      <c r="I34" s="13"/>
    </row>
    <row r="35" spans="2:9" ht="12.75" customHeight="1" x14ac:dyDescent="0.25">
      <c r="B35" s="5" t="s">
        <v>37</v>
      </c>
      <c r="C35" s="17">
        <v>9.1399999999999995E-2</v>
      </c>
      <c r="D35" s="49"/>
      <c r="E35" s="50"/>
      <c r="F35" s="49"/>
      <c r="G35" s="50"/>
      <c r="H35" s="2" t="s">
        <v>5</v>
      </c>
      <c r="I35" s="18">
        <f>SUM(I31:I34)</f>
        <v>0</v>
      </c>
    </row>
    <row r="36" spans="2:9" ht="12.75" customHeight="1" x14ac:dyDescent="0.25">
      <c r="B36" s="15" t="s">
        <v>38</v>
      </c>
      <c r="C36" s="9"/>
      <c r="D36" s="55"/>
      <c r="E36" s="56"/>
      <c r="F36" s="55"/>
      <c r="G36" s="56"/>
      <c r="H36" s="55"/>
      <c r="I36" s="56"/>
    </row>
    <row r="37" spans="2:9" ht="12.75" customHeight="1" x14ac:dyDescent="0.25">
      <c r="B37" s="19" t="s">
        <v>39</v>
      </c>
      <c r="C37" s="33">
        <v>3.3700000000000001E-2</v>
      </c>
      <c r="D37" s="55"/>
      <c r="E37" s="56"/>
      <c r="F37" s="55"/>
      <c r="G37" s="56"/>
      <c r="H37" s="11" t="s">
        <v>8</v>
      </c>
      <c r="I37" s="13"/>
    </row>
    <row r="38" spans="2:9" ht="12.75" customHeight="1" x14ac:dyDescent="0.25">
      <c r="B38" s="5" t="s">
        <v>40</v>
      </c>
      <c r="C38" s="17">
        <v>3.3700000000000001E-2</v>
      </c>
      <c r="D38" s="49"/>
      <c r="E38" s="50"/>
      <c r="F38" s="49"/>
      <c r="G38" s="50"/>
      <c r="H38" s="2" t="s">
        <v>5</v>
      </c>
      <c r="I38" s="18">
        <f>SUM(I37)</f>
        <v>0</v>
      </c>
    </row>
    <row r="39" spans="2:9" ht="12.75" customHeight="1" x14ac:dyDescent="0.25">
      <c r="B39" s="1" t="s">
        <v>41</v>
      </c>
      <c r="C39" s="17">
        <v>0.75980000000000003</v>
      </c>
      <c r="D39" s="49"/>
      <c r="E39" s="50"/>
      <c r="F39" s="49"/>
      <c r="G39" s="50"/>
      <c r="H39" s="2" t="s">
        <v>5</v>
      </c>
      <c r="I39" s="14">
        <f>I38+I35+I29+I19</f>
        <v>0</v>
      </c>
    </row>
    <row r="40" spans="2:9" ht="12.75" customHeight="1" x14ac:dyDescent="0.25">
      <c r="B40" s="1" t="s">
        <v>42</v>
      </c>
      <c r="C40" s="3"/>
      <c r="D40" s="49"/>
      <c r="E40" s="50"/>
      <c r="F40" s="49"/>
      <c r="G40" s="50"/>
      <c r="H40" s="2" t="s">
        <v>5</v>
      </c>
      <c r="I40" s="14"/>
    </row>
    <row r="41" spans="2:9" ht="29.25" customHeight="1" x14ac:dyDescent="0.25">
      <c r="B41" s="20" t="s">
        <v>43</v>
      </c>
      <c r="C41" s="7" t="s">
        <v>3</v>
      </c>
      <c r="D41" s="47" t="s">
        <v>44</v>
      </c>
      <c r="E41" s="48"/>
      <c r="F41" s="86"/>
      <c r="G41" s="87"/>
      <c r="H41" s="47" t="s">
        <v>45</v>
      </c>
      <c r="I41" s="48"/>
    </row>
    <row r="42" spans="2:9" ht="12.75" customHeight="1" x14ac:dyDescent="0.25">
      <c r="B42" s="10" t="s">
        <v>46</v>
      </c>
      <c r="C42" s="34">
        <v>2</v>
      </c>
      <c r="D42" s="35" t="s">
        <v>8</v>
      </c>
      <c r="E42" s="32"/>
      <c r="F42" s="55"/>
      <c r="G42" s="56"/>
      <c r="H42" s="21" t="s">
        <v>8</v>
      </c>
      <c r="I42" s="28">
        <f>C42*E42</f>
        <v>0</v>
      </c>
    </row>
    <row r="43" spans="2:9" ht="12.75" customHeight="1" x14ac:dyDescent="0.25">
      <c r="B43" s="10" t="s">
        <v>47</v>
      </c>
      <c r="C43" s="34">
        <v>2</v>
      </c>
      <c r="D43" s="35" t="s">
        <v>8</v>
      </c>
      <c r="E43" s="32"/>
      <c r="F43" s="55"/>
      <c r="G43" s="56"/>
      <c r="H43" s="21" t="s">
        <v>8</v>
      </c>
      <c r="I43" s="28">
        <f t="shared" ref="I43:I46" si="0">C43*E43</f>
        <v>0</v>
      </c>
    </row>
    <row r="44" spans="2:9" ht="12.75" customHeight="1" x14ac:dyDescent="0.25">
      <c r="B44" s="10" t="s">
        <v>48</v>
      </c>
      <c r="C44" s="34">
        <v>2</v>
      </c>
      <c r="D44" s="35" t="s">
        <v>8</v>
      </c>
      <c r="E44" s="32"/>
      <c r="F44" s="55"/>
      <c r="G44" s="56"/>
      <c r="H44" s="21" t="s">
        <v>8</v>
      </c>
      <c r="I44" s="28">
        <f t="shared" si="0"/>
        <v>0</v>
      </c>
    </row>
    <row r="45" spans="2:9" ht="12.75" customHeight="1" x14ac:dyDescent="0.25">
      <c r="B45" s="10" t="s">
        <v>49</v>
      </c>
      <c r="C45" s="34">
        <v>2</v>
      </c>
      <c r="D45" s="35" t="s">
        <v>8</v>
      </c>
      <c r="E45" s="32"/>
      <c r="F45" s="55"/>
      <c r="G45" s="56"/>
      <c r="H45" s="21" t="s">
        <v>8</v>
      </c>
      <c r="I45" s="28">
        <f t="shared" si="0"/>
        <v>0</v>
      </c>
    </row>
    <row r="46" spans="2:9" ht="12.75" customHeight="1" x14ac:dyDescent="0.25">
      <c r="B46" s="10" t="s">
        <v>70</v>
      </c>
      <c r="C46" s="34">
        <v>2</v>
      </c>
      <c r="D46" s="35" t="s">
        <v>8</v>
      </c>
      <c r="E46" s="32"/>
      <c r="F46" s="55"/>
      <c r="G46" s="56"/>
      <c r="H46" s="21" t="s">
        <v>8</v>
      </c>
      <c r="I46" s="28">
        <f t="shared" si="0"/>
        <v>0</v>
      </c>
    </row>
    <row r="47" spans="2:9" ht="12.75" customHeight="1" x14ac:dyDescent="0.25">
      <c r="B47" s="1" t="s">
        <v>50</v>
      </c>
      <c r="C47" s="3"/>
      <c r="D47" s="49"/>
      <c r="E47" s="50"/>
      <c r="F47" s="49"/>
      <c r="G47" s="50"/>
      <c r="H47" s="2" t="s">
        <v>5</v>
      </c>
      <c r="I47" s="27">
        <f>SUM(I42:I46)</f>
        <v>0</v>
      </c>
    </row>
    <row r="48" spans="2:9" ht="12.75" customHeight="1" x14ac:dyDescent="0.25">
      <c r="B48" s="1" t="s">
        <v>51</v>
      </c>
      <c r="C48" s="3"/>
      <c r="D48" s="49"/>
      <c r="E48" s="50"/>
      <c r="F48" s="49"/>
      <c r="G48" s="50"/>
      <c r="H48" s="47" t="s">
        <v>45</v>
      </c>
      <c r="I48" s="48"/>
    </row>
    <row r="49" spans="2:9" ht="12.75" customHeight="1" x14ac:dyDescent="0.25">
      <c r="B49" s="39"/>
      <c r="C49" s="39"/>
      <c r="D49" s="53"/>
      <c r="E49" s="54"/>
      <c r="F49" s="53"/>
      <c r="G49" s="54"/>
      <c r="H49" s="72" t="s">
        <v>52</v>
      </c>
      <c r="I49" s="73"/>
    </row>
    <row r="50" spans="2:9" ht="12.75" customHeight="1" x14ac:dyDescent="0.25">
      <c r="B50" s="74" t="s">
        <v>53</v>
      </c>
      <c r="C50" s="75"/>
      <c r="D50" s="75"/>
      <c r="E50" s="75"/>
      <c r="F50" s="75"/>
      <c r="G50" s="76"/>
      <c r="H50" s="77" t="s">
        <v>54</v>
      </c>
      <c r="I50" s="78"/>
    </row>
    <row r="51" spans="2:9" ht="12.75" customHeight="1" x14ac:dyDescent="0.25">
      <c r="B51" s="79" t="s">
        <v>55</v>
      </c>
      <c r="C51" s="80"/>
      <c r="D51" s="80"/>
      <c r="E51" s="80"/>
      <c r="F51" s="80"/>
      <c r="G51" s="48"/>
      <c r="H51" s="81">
        <f>I47</f>
        <v>0</v>
      </c>
      <c r="I51" s="82"/>
    </row>
    <row r="52" spans="2:9" ht="12.75" customHeight="1" x14ac:dyDescent="0.25">
      <c r="B52" s="42"/>
      <c r="C52" s="36"/>
      <c r="D52" s="36"/>
      <c r="E52" s="36"/>
      <c r="F52" s="36"/>
      <c r="G52" s="37"/>
      <c r="H52" s="38"/>
      <c r="I52" s="43"/>
    </row>
    <row r="53" spans="2:9" ht="12.75" customHeight="1" x14ac:dyDescent="0.25">
      <c r="B53" s="20" t="s">
        <v>74</v>
      </c>
      <c r="C53" s="7" t="s">
        <v>82</v>
      </c>
      <c r="D53" s="47" t="s">
        <v>83</v>
      </c>
      <c r="E53" s="48"/>
      <c r="F53" s="99"/>
      <c r="G53" s="100"/>
      <c r="H53" s="47" t="s">
        <v>84</v>
      </c>
      <c r="I53" s="48"/>
    </row>
    <row r="54" spans="2:9" ht="12.75" customHeight="1" x14ac:dyDescent="0.25">
      <c r="B54" s="101" t="s">
        <v>75</v>
      </c>
      <c r="C54" s="102">
        <v>1</v>
      </c>
      <c r="D54" s="35" t="s">
        <v>80</v>
      </c>
      <c r="E54" s="103"/>
      <c r="F54" s="104"/>
      <c r="G54" s="105"/>
      <c r="H54" s="21" t="s">
        <v>80</v>
      </c>
      <c r="I54" s="106">
        <f>C54*E54</f>
        <v>0</v>
      </c>
    </row>
    <row r="55" spans="2:9" ht="12.75" customHeight="1" x14ac:dyDescent="0.25">
      <c r="B55" s="107" t="s">
        <v>76</v>
      </c>
      <c r="C55" s="102">
        <v>0</v>
      </c>
      <c r="D55" s="35" t="s">
        <v>80</v>
      </c>
      <c r="E55" s="103"/>
      <c r="F55" s="104"/>
      <c r="G55" s="105"/>
      <c r="H55" s="21" t="s">
        <v>80</v>
      </c>
      <c r="I55" s="106">
        <f t="shared" ref="I55:I62" si="1">C55*E55</f>
        <v>0</v>
      </c>
    </row>
    <row r="56" spans="2:9" ht="12.75" customHeight="1" x14ac:dyDescent="0.25">
      <c r="B56" s="107" t="s">
        <v>92</v>
      </c>
      <c r="C56" s="102">
        <v>2</v>
      </c>
      <c r="D56" s="35" t="s">
        <v>80</v>
      </c>
      <c r="E56" s="103"/>
      <c r="F56" s="104"/>
      <c r="G56" s="105"/>
      <c r="H56" s="21" t="s">
        <v>80</v>
      </c>
      <c r="I56" s="106">
        <f t="shared" si="1"/>
        <v>0</v>
      </c>
    </row>
    <row r="57" spans="2:9" ht="12.75" customHeight="1" x14ac:dyDescent="0.25">
      <c r="B57" s="107" t="s">
        <v>93</v>
      </c>
      <c r="C57" s="102">
        <v>1</v>
      </c>
      <c r="D57" s="35" t="s">
        <v>80</v>
      </c>
      <c r="E57" s="103"/>
      <c r="F57" s="104"/>
      <c r="G57" s="105"/>
      <c r="H57" s="21" t="s">
        <v>80</v>
      </c>
      <c r="I57" s="106">
        <f t="shared" si="1"/>
        <v>0</v>
      </c>
    </row>
    <row r="58" spans="2:9" ht="12.75" customHeight="1" x14ac:dyDescent="0.25">
      <c r="B58" s="107" t="s">
        <v>94</v>
      </c>
      <c r="C58" s="102">
        <v>1</v>
      </c>
      <c r="D58" s="35" t="s">
        <v>80</v>
      </c>
      <c r="E58" s="103"/>
      <c r="F58" s="104"/>
      <c r="G58" s="105"/>
      <c r="H58" s="21" t="s">
        <v>80</v>
      </c>
      <c r="I58" s="106">
        <f t="shared" si="1"/>
        <v>0</v>
      </c>
    </row>
    <row r="59" spans="2:9" ht="12.75" customHeight="1" x14ac:dyDescent="0.25">
      <c r="B59" s="107" t="s">
        <v>77</v>
      </c>
      <c r="C59" s="102">
        <v>0</v>
      </c>
      <c r="D59" s="35" t="s">
        <v>80</v>
      </c>
      <c r="E59" s="103"/>
      <c r="F59" s="104"/>
      <c r="G59" s="105"/>
      <c r="H59" s="21" t="s">
        <v>80</v>
      </c>
      <c r="I59" s="106">
        <f t="shared" si="1"/>
        <v>0</v>
      </c>
    </row>
    <row r="60" spans="2:9" ht="12.75" customHeight="1" x14ac:dyDescent="0.25">
      <c r="B60" s="107" t="s">
        <v>78</v>
      </c>
      <c r="C60" s="102">
        <v>0</v>
      </c>
      <c r="D60" s="35" t="s">
        <v>80</v>
      </c>
      <c r="E60" s="103"/>
      <c r="F60" s="104"/>
      <c r="G60" s="105"/>
      <c r="H60" s="21" t="s">
        <v>80</v>
      </c>
      <c r="I60" s="106">
        <f t="shared" si="1"/>
        <v>0</v>
      </c>
    </row>
    <row r="61" spans="2:9" ht="12.75" customHeight="1" x14ac:dyDescent="0.25">
      <c r="B61" s="107" t="s">
        <v>91</v>
      </c>
      <c r="C61" s="102">
        <v>2</v>
      </c>
      <c r="D61" s="35" t="s">
        <v>80</v>
      </c>
      <c r="E61" s="103"/>
      <c r="F61" s="104"/>
      <c r="G61" s="105"/>
      <c r="H61" s="21" t="s">
        <v>80</v>
      </c>
      <c r="I61" s="106">
        <f t="shared" si="1"/>
        <v>0</v>
      </c>
    </row>
    <row r="62" spans="2:9" ht="12.75" customHeight="1" x14ac:dyDescent="0.25">
      <c r="B62" s="107" t="s">
        <v>79</v>
      </c>
      <c r="C62" s="102">
        <v>8</v>
      </c>
      <c r="D62" s="35" t="s">
        <v>80</v>
      </c>
      <c r="E62" s="103"/>
      <c r="F62" s="104"/>
      <c r="G62" s="105"/>
      <c r="H62" s="21" t="s">
        <v>80</v>
      </c>
      <c r="I62" s="106">
        <f t="shared" si="1"/>
        <v>0</v>
      </c>
    </row>
    <row r="63" spans="2:9" ht="12.75" customHeight="1" x14ac:dyDescent="0.25">
      <c r="B63" s="40" t="s">
        <v>87</v>
      </c>
      <c r="C63" s="41" t="s">
        <v>90</v>
      </c>
      <c r="D63" s="108"/>
      <c r="E63" s="109"/>
      <c r="F63" s="108"/>
      <c r="G63" s="109"/>
      <c r="H63" s="66">
        <f>I54+I55+I56+I57+I58+I59+I60+I61+I62</f>
        <v>0</v>
      </c>
      <c r="I63" s="67"/>
    </row>
    <row r="64" spans="2:9" ht="12.75" customHeight="1" x14ac:dyDescent="0.25">
      <c r="B64" s="42"/>
      <c r="C64" s="36"/>
      <c r="D64" s="36"/>
      <c r="E64" s="36"/>
      <c r="F64" s="36"/>
      <c r="G64" s="37"/>
      <c r="H64" s="38"/>
      <c r="I64" s="43"/>
    </row>
    <row r="65" spans="2:9" ht="12.75" customHeight="1" x14ac:dyDescent="0.25">
      <c r="B65" s="20" t="s">
        <v>81</v>
      </c>
      <c r="C65" s="110" t="s">
        <v>82</v>
      </c>
      <c r="D65" s="111" t="s">
        <v>83</v>
      </c>
      <c r="E65" s="112"/>
      <c r="F65" s="99"/>
      <c r="G65" s="100"/>
      <c r="H65" s="47" t="s">
        <v>84</v>
      </c>
      <c r="I65" s="48"/>
    </row>
    <row r="66" spans="2:9" ht="12.75" customHeight="1" x14ac:dyDescent="0.25">
      <c r="B66" s="113" t="s">
        <v>85</v>
      </c>
      <c r="C66" s="114">
        <v>0.1</v>
      </c>
      <c r="D66" s="115"/>
      <c r="E66" s="116">
        <f>H63*C66</f>
        <v>0</v>
      </c>
      <c r="F66" s="36"/>
      <c r="G66" s="37"/>
      <c r="H66" s="38"/>
      <c r="I66" s="43">
        <f>E66</f>
        <v>0</v>
      </c>
    </row>
    <row r="67" spans="2:9" ht="12.75" customHeight="1" x14ac:dyDescent="0.25">
      <c r="B67" s="113" t="s">
        <v>86</v>
      </c>
      <c r="C67" s="114">
        <v>0.05</v>
      </c>
      <c r="D67" s="117"/>
      <c r="E67" s="118">
        <f>H63*C67</f>
        <v>0</v>
      </c>
      <c r="F67" s="36"/>
      <c r="G67" s="37"/>
      <c r="H67" s="38"/>
      <c r="I67" s="43">
        <f>E67</f>
        <v>0</v>
      </c>
    </row>
    <row r="68" spans="2:9" ht="12.75" customHeight="1" x14ac:dyDescent="0.25">
      <c r="B68" s="40" t="s">
        <v>88</v>
      </c>
      <c r="C68" s="41" t="s">
        <v>90</v>
      </c>
      <c r="D68" s="108"/>
      <c r="E68" s="109"/>
      <c r="F68" s="108"/>
      <c r="G68" s="109"/>
      <c r="H68" s="66">
        <f>I66+I67</f>
        <v>0</v>
      </c>
      <c r="I68" s="67"/>
    </row>
    <row r="69" spans="2:9" ht="12.75" customHeight="1" x14ac:dyDescent="0.25">
      <c r="B69" s="119" t="s">
        <v>89</v>
      </c>
      <c r="C69" s="120"/>
      <c r="D69" s="121"/>
      <c r="E69" s="122"/>
      <c r="F69" s="121"/>
      <c r="G69" s="122"/>
      <c r="H69" s="123"/>
      <c r="I69" s="124">
        <f>H63+H68</f>
        <v>0</v>
      </c>
    </row>
    <row r="70" spans="2:9" ht="6.6" customHeight="1" x14ac:dyDescent="0.25">
      <c r="B70" s="44"/>
      <c r="C70" s="45"/>
      <c r="D70" s="83"/>
      <c r="E70" s="84"/>
      <c r="F70" s="83"/>
      <c r="G70" s="84"/>
      <c r="H70" s="83"/>
      <c r="I70" s="85"/>
    </row>
    <row r="71" spans="2:9" ht="12.75" customHeight="1" x14ac:dyDescent="0.25">
      <c r="B71" s="40" t="s">
        <v>56</v>
      </c>
      <c r="C71" s="41" t="s">
        <v>57</v>
      </c>
      <c r="D71" s="64"/>
      <c r="E71" s="65"/>
      <c r="F71" s="64"/>
      <c r="G71" s="65"/>
      <c r="H71" s="66">
        <f>I40+H51+I69</f>
        <v>0</v>
      </c>
      <c r="I71" s="67"/>
    </row>
    <row r="72" spans="2:9" ht="12.75" customHeight="1" x14ac:dyDescent="0.25">
      <c r="B72" s="10" t="s">
        <v>58</v>
      </c>
      <c r="C72" s="33">
        <v>0.03</v>
      </c>
      <c r="D72" s="55"/>
      <c r="E72" s="56"/>
      <c r="F72" s="55"/>
      <c r="G72" s="56"/>
      <c r="H72" s="68">
        <f>H71*C72</f>
        <v>0</v>
      </c>
      <c r="I72" s="69"/>
    </row>
    <row r="73" spans="2:9" ht="12.75" customHeight="1" x14ac:dyDescent="0.25">
      <c r="B73" s="10" t="s">
        <v>59</v>
      </c>
      <c r="C73" s="33">
        <v>0.05</v>
      </c>
      <c r="D73" s="55"/>
      <c r="E73" s="56"/>
      <c r="F73" s="55"/>
      <c r="G73" s="56"/>
      <c r="H73" s="68">
        <f>H71*C73</f>
        <v>0</v>
      </c>
      <c r="I73" s="69"/>
    </row>
    <row r="74" spans="2:9" ht="12.75" customHeight="1" x14ac:dyDescent="0.25">
      <c r="B74" s="22" t="s">
        <v>60</v>
      </c>
      <c r="C74" s="59" t="s">
        <v>61</v>
      </c>
      <c r="D74" s="60"/>
      <c r="E74" s="61"/>
      <c r="F74" s="62"/>
      <c r="G74" s="63"/>
      <c r="H74" s="62"/>
      <c r="I74" s="63"/>
    </row>
    <row r="75" spans="2:9" ht="12.75" customHeight="1" x14ac:dyDescent="0.25">
      <c r="B75" s="23" t="s">
        <v>62</v>
      </c>
      <c r="C75" s="33">
        <v>2.5000000000000001E-2</v>
      </c>
      <c r="D75" s="55"/>
      <c r="E75" s="56"/>
      <c r="F75" s="55"/>
      <c r="G75" s="56"/>
      <c r="H75" s="55"/>
      <c r="I75" s="56"/>
    </row>
    <row r="76" spans="2:9" ht="12.75" customHeight="1" x14ac:dyDescent="0.25">
      <c r="B76" s="23" t="s">
        <v>63</v>
      </c>
      <c r="C76" s="33">
        <v>1.6500000000000001E-2</v>
      </c>
      <c r="D76" s="55"/>
      <c r="E76" s="56"/>
      <c r="F76" s="55"/>
      <c r="G76" s="56"/>
      <c r="H76" s="55"/>
      <c r="I76" s="56"/>
    </row>
    <row r="77" spans="2:9" ht="12.75" customHeight="1" x14ac:dyDescent="0.25">
      <c r="B77" s="23" t="s">
        <v>64</v>
      </c>
      <c r="C77" s="33">
        <v>7.5999999999999998E-2</v>
      </c>
      <c r="D77" s="55"/>
      <c r="E77" s="56"/>
      <c r="F77" s="55"/>
      <c r="G77" s="56"/>
      <c r="H77" s="55"/>
      <c r="I77" s="56"/>
    </row>
    <row r="78" spans="2:9" ht="12.75" customHeight="1" x14ac:dyDescent="0.25">
      <c r="B78" s="23" t="s">
        <v>65</v>
      </c>
      <c r="C78" s="33">
        <v>0.03</v>
      </c>
      <c r="D78" s="55"/>
      <c r="E78" s="56"/>
      <c r="F78" s="55"/>
      <c r="G78" s="56"/>
      <c r="H78" s="55"/>
      <c r="I78" s="56"/>
    </row>
    <row r="79" spans="2:9" ht="12.75" customHeight="1" x14ac:dyDescent="0.25">
      <c r="B79" s="1" t="s">
        <v>66</v>
      </c>
      <c r="C79" s="17">
        <v>0.14749999999999999</v>
      </c>
      <c r="D79" s="71"/>
      <c r="E79" s="50"/>
      <c r="F79" s="49"/>
      <c r="G79" s="50"/>
      <c r="H79" s="49"/>
      <c r="I79" s="50"/>
    </row>
    <row r="80" spans="2:9" ht="12.75" customHeight="1" x14ac:dyDescent="0.25">
      <c r="B80" s="47" t="s">
        <v>67</v>
      </c>
      <c r="C80" s="48"/>
      <c r="D80" s="49"/>
      <c r="E80" s="50"/>
      <c r="F80" s="49"/>
      <c r="G80" s="50"/>
      <c r="H80" s="51">
        <f>H71+H72+H73</f>
        <v>0</v>
      </c>
      <c r="I80" s="52"/>
    </row>
    <row r="81" spans="2:9" ht="12.75" customHeight="1" x14ac:dyDescent="0.25">
      <c r="B81" s="24" t="s">
        <v>68</v>
      </c>
      <c r="C81" s="25">
        <v>0.14749999999999999</v>
      </c>
      <c r="D81" s="53"/>
      <c r="E81" s="54"/>
      <c r="F81" s="55"/>
      <c r="G81" s="56"/>
      <c r="H81" s="57">
        <f>H71*C81</f>
        <v>0</v>
      </c>
      <c r="I81" s="58"/>
    </row>
    <row r="82" spans="2:9" ht="12.75" customHeight="1" x14ac:dyDescent="0.25">
      <c r="B82" s="1" t="s">
        <v>69</v>
      </c>
      <c r="C82" s="26">
        <v>0</v>
      </c>
      <c r="D82" s="49"/>
      <c r="E82" s="50"/>
      <c r="F82" s="49"/>
      <c r="G82" s="50"/>
      <c r="H82" s="70">
        <f>H80+H81</f>
        <v>0</v>
      </c>
      <c r="I82" s="48"/>
    </row>
  </sheetData>
  <mergeCells count="164">
    <mergeCell ref="F68:G68"/>
    <mergeCell ref="H68:I68"/>
    <mergeCell ref="F58:G58"/>
    <mergeCell ref="F57:G57"/>
    <mergeCell ref="F59:G59"/>
    <mergeCell ref="F60:G60"/>
    <mergeCell ref="F61:G61"/>
    <mergeCell ref="F62:G62"/>
    <mergeCell ref="D63:E63"/>
    <mergeCell ref="F63:G63"/>
    <mergeCell ref="D6:E6"/>
    <mergeCell ref="D7:E7"/>
    <mergeCell ref="D8:E8"/>
    <mergeCell ref="F8:G8"/>
    <mergeCell ref="D9:E9"/>
    <mergeCell ref="F9:G9"/>
    <mergeCell ref="H9:I9"/>
    <mergeCell ref="D10:E10"/>
    <mergeCell ref="F10:G10"/>
    <mergeCell ref="H10:I10"/>
    <mergeCell ref="B2:I2"/>
    <mergeCell ref="C3:G3"/>
    <mergeCell ref="H3:I3"/>
    <mergeCell ref="D4:E4"/>
    <mergeCell ref="F4:G4"/>
    <mergeCell ref="H4:I4"/>
    <mergeCell ref="D5:E5"/>
    <mergeCell ref="F5:G5"/>
    <mergeCell ref="H5:I5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H20:I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H30:I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H36:I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H41:I41"/>
    <mergeCell ref="F42:G42"/>
    <mergeCell ref="F43:G43"/>
    <mergeCell ref="F44:G44"/>
    <mergeCell ref="F45:G45"/>
    <mergeCell ref="F46:G46"/>
    <mergeCell ref="D47:E47"/>
    <mergeCell ref="F47:G47"/>
    <mergeCell ref="D48:E48"/>
    <mergeCell ref="F48:G48"/>
    <mergeCell ref="D73:E73"/>
    <mergeCell ref="F73:G73"/>
    <mergeCell ref="H73:I73"/>
    <mergeCell ref="H48:I48"/>
    <mergeCell ref="D49:E49"/>
    <mergeCell ref="F49:G49"/>
    <mergeCell ref="H49:I49"/>
    <mergeCell ref="B50:G50"/>
    <mergeCell ref="H50:I50"/>
    <mergeCell ref="B51:G51"/>
    <mergeCell ref="H51:I51"/>
    <mergeCell ref="D70:E70"/>
    <mergeCell ref="F70:G70"/>
    <mergeCell ref="H70:I70"/>
    <mergeCell ref="F55:G55"/>
    <mergeCell ref="D53:E53"/>
    <mergeCell ref="F53:G53"/>
    <mergeCell ref="H53:I53"/>
    <mergeCell ref="F54:G54"/>
    <mergeCell ref="H63:I63"/>
    <mergeCell ref="D65:E65"/>
    <mergeCell ref="F65:G65"/>
    <mergeCell ref="H65:I65"/>
    <mergeCell ref="D68:E68"/>
    <mergeCell ref="D82:E82"/>
    <mergeCell ref="F82:G82"/>
    <mergeCell ref="H82:I82"/>
    <mergeCell ref="D77:E77"/>
    <mergeCell ref="F77:G77"/>
    <mergeCell ref="H77:I77"/>
    <mergeCell ref="D78:E78"/>
    <mergeCell ref="F78:G78"/>
    <mergeCell ref="H78:I78"/>
    <mergeCell ref="D79:E79"/>
    <mergeCell ref="F79:G79"/>
    <mergeCell ref="H79:I79"/>
    <mergeCell ref="B1:I1"/>
    <mergeCell ref="B80:C80"/>
    <mergeCell ref="D80:E80"/>
    <mergeCell ref="F80:G80"/>
    <mergeCell ref="H80:I80"/>
    <mergeCell ref="D81:E81"/>
    <mergeCell ref="F81:G81"/>
    <mergeCell ref="H81:I81"/>
    <mergeCell ref="C74:E74"/>
    <mergeCell ref="F74:G74"/>
    <mergeCell ref="H74:I74"/>
    <mergeCell ref="D75:E75"/>
    <mergeCell ref="F75:G75"/>
    <mergeCell ref="H75:I75"/>
    <mergeCell ref="D76:E76"/>
    <mergeCell ref="F76:G76"/>
    <mergeCell ref="H76:I76"/>
    <mergeCell ref="D71:E71"/>
    <mergeCell ref="F71:G71"/>
    <mergeCell ref="H71:I71"/>
    <mergeCell ref="D72:E72"/>
    <mergeCell ref="F72:G72"/>
    <mergeCell ref="H72:I72"/>
    <mergeCell ref="F56:G56"/>
  </mergeCells>
  <pageMargins left="0.78740157480314965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Table 1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SERVENTE DE LIMPEZA PM GAURAMA - 2020.xlsx</dc:title>
  <dc:creator>Gilson</dc:creator>
  <cp:lastModifiedBy>Usuario</cp:lastModifiedBy>
  <cp:lastPrinted>2021-10-01T14:10:55Z</cp:lastPrinted>
  <dcterms:created xsi:type="dcterms:W3CDTF">2021-09-30T18:20:45Z</dcterms:created>
  <dcterms:modified xsi:type="dcterms:W3CDTF">2023-03-27T10:36:16Z</dcterms:modified>
</cp:coreProperties>
</file>