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<sst xmlns="http://schemas.openxmlformats.org/spreadsheetml/2006/main" count="97" uniqueCount="75">
  <si>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</si>
  <si>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</si>
  <si>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</si>
  <si>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</si>
  <si>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</si>
  <si>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</si>
  <si>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</si>
  <si>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</si>
  <si>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</si>
  <si>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</si>
  <si>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</si>
  <si>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</si>
  <si>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PAVIMENTAÇÃO ASFÁLTICA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</si>
  <si>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</si>
  <si>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</si>
  <si>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</si>
  <si>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</si>
  <si>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</si>
  <si>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</si>
  <si>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</si>
  <si>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</si>
  <si>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</si>
  <si>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</si>
  <si>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>BDI: 30%</t>
  </si>
  <si>
    <t xml:space="preserve">Transporte </t>
  </si>
  <si>
    <t>24 Km de asfalto + 26,5 km chão (por Barra do Rio Azul)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</si>
  <si>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</si>
  <si>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</si>
  <si>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</si>
  <si>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</si>
  <si>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</si>
  <si>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</si>
  <si>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 xml:space="preserve">C.B.U.Q. com CAP 50/70, camada de reperfilagem, incl usinagem, aplicação   (e=0,045m)       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</si>
  <si>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</si>
  <si>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</si>
  <si>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</si>
  <si>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 xml:space="preserve">C.B.U.Q. com CAP 50/70, camada de reperfilagem, incl usinagem, aplicação   (e=0,030m)       </t>
  </si>
  <si>
    <t>7264-DAER</t>
  </si>
  <si>
    <t>Sinalização horizontal com tinta retrorrefletiva a base de resina acrílica</t>
  </si>
  <si>
    <t>DIVERSOS</t>
  </si>
  <si>
    <t>Limpeza final da obra</t>
  </si>
  <si>
    <t>mat + equip</t>
  </si>
  <si>
    <t>Sinapi/RS de junho de 2013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</si>
  <si>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</si>
  <si>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</si>
  <si>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</si>
  <si>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</si>
  <si>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</si>
  <si>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</si>
  <si>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</si>
  <si>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</si>
  <si>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</si>
  <si>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Placa de "PREFERÊNCIA" e "PARE" com poste galvanizado</t>
  </si>
  <si>
    <t>C.B.U.Q. com CAP 50/70, camada de reperf., incl usinagem, aplicação em faixa de seg. elevada</t>
  </si>
  <si>
    <t>Placa de obra - em chapa metál. nº 20 de 2,00 x 1,50m - padrão BADESUL</t>
  </si>
  <si>
    <t>1.2</t>
  </si>
  <si>
    <t>vb</t>
  </si>
  <si>
    <t>Mobilização /desmoblilização de obra</t>
  </si>
  <si>
    <t>SINALIZAÇÃO VERTICAL</t>
  </si>
  <si>
    <t>3.1.1</t>
  </si>
  <si>
    <t xml:space="preserve">SINALIZAÇÃO HORIZONTAL                  </t>
  </si>
  <si>
    <t>3.2.1</t>
  </si>
  <si>
    <t>5.1</t>
  </si>
  <si>
    <t>5.2</t>
  </si>
  <si>
    <t>FAIXA DE SEGURANÇA ELEVADA</t>
  </si>
  <si>
    <t>comp.</t>
  </si>
  <si>
    <t>SERVICOS TOPOGRAFICOS PARA PAVIMENTACAO ACOMPANHAMENTO E GREIDE</t>
  </si>
  <si>
    <t>3.3.1</t>
  </si>
  <si>
    <t>3.3.2</t>
  </si>
  <si>
    <t>3.3.3</t>
  </si>
  <si>
    <t>ÁREA Á PAVIMENTAR = 8.960,00 m2</t>
  </si>
  <si>
    <t>Local:   Rua Innocente Albertoni</t>
  </si>
  <si>
    <t>PLANILHA  PROPOSTA</t>
  </si>
  <si>
    <t>Data:</t>
  </si>
  <si>
    <t>Empresa Participante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</si>
</sst>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8" fillId="0" borderId="15" xfId="0" applyFont="1" applyBorder="1" applyAlignment="1" applyProtection="1">
      <alignment horizontal="center"/>
      <protection locked="0"/>
    </xf>
    <xf numFmtId="4" fontId="58" fillId="0" borderId="15" xfId="0" applyNumberFormat="1" applyFont="1" applyBorder="1" applyAlignment="1" applyProtection="1">
      <alignment horizontal="right"/>
      <protection locked="0"/>
    </xf>
    <xf numFmtId="0" fontId="58" fillId="33" borderId="15" xfId="0" applyFont="1" applyFill="1" applyBorder="1" applyAlignment="1" applyProtection="1">
      <alignment horizontal="center"/>
      <protection locked="0"/>
    </xf>
    <xf numFmtId="4" fontId="58" fillId="33" borderId="15" xfId="0" applyNumberFormat="1" applyFont="1" applyFill="1" applyBorder="1" applyAlignment="1" applyProtection="1">
      <alignment horizontal="right"/>
      <protection locked="0"/>
    </xf>
    <xf numFmtId="4" fontId="58" fillId="33" borderId="1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167" fontId="55" fillId="0" borderId="0" xfId="0" applyNumberFormat="1" applyFont="1" applyBorder="1" applyAlignment="1">
      <alignment/>
    </xf>
    <xf numFmtId="0" fontId="59" fillId="0" borderId="17" xfId="0" applyFont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left" vertical="center"/>
      <protection locked="0"/>
    </xf>
    <xf numFmtId="0" fontId="58" fillId="33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Border="1" applyAlignment="1">
      <alignment/>
    </xf>
    <xf numFmtId="0" fontId="58" fillId="0" borderId="18" xfId="0" applyFont="1" applyBorder="1" applyAlignment="1" applyProtection="1">
      <alignment horizontal="left"/>
      <protection locked="0"/>
    </xf>
    <xf numFmtId="0" fontId="58" fillId="0" borderId="16" xfId="0" applyFont="1" applyBorder="1" applyAlignment="1" applyProtection="1">
      <alignment horizontal="center"/>
      <protection locked="0"/>
    </xf>
    <xf numFmtId="4" fontId="58" fillId="0" borderId="16" xfId="0" applyNumberFormat="1" applyFont="1" applyBorder="1" applyAlignment="1" applyProtection="1">
      <alignment horizontal="right"/>
      <protection locked="0"/>
    </xf>
    <xf numFmtId="0" fontId="58" fillId="33" borderId="22" xfId="0" applyFont="1" applyFill="1" applyBorder="1" applyAlignment="1" applyProtection="1">
      <alignment horizontal="left"/>
      <protection locked="0"/>
    </xf>
    <xf numFmtId="0" fontId="58" fillId="33" borderId="23" xfId="0" applyFont="1" applyFill="1" applyBorder="1" applyAlignment="1" applyProtection="1">
      <alignment horizontal="center"/>
      <protection locked="0"/>
    </xf>
    <xf numFmtId="4" fontId="58" fillId="33" borderId="23" xfId="0" applyNumberFormat="1" applyFont="1" applyFill="1" applyBorder="1" applyAlignment="1" applyProtection="1">
      <alignment horizontal="right"/>
      <protection locked="0"/>
    </xf>
    <xf numFmtId="4" fontId="58" fillId="0" borderId="16" xfId="0" applyNumberFormat="1" applyFont="1" applyBorder="1" applyAlignment="1">
      <alignment/>
    </xf>
    <xf numFmtId="4" fontId="58" fillId="0" borderId="24" xfId="0" applyNumberFormat="1" applyFont="1" applyBorder="1" applyAlignment="1">
      <alignment/>
    </xf>
    <xf numFmtId="4" fontId="58" fillId="0" borderId="15" xfId="0" applyNumberFormat="1" applyFont="1" applyBorder="1" applyAlignment="1">
      <alignment/>
    </xf>
    <xf numFmtId="4" fontId="58" fillId="0" borderId="25" xfId="0" applyNumberFormat="1" applyFont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" fontId="58" fillId="0" borderId="15" xfId="0" applyNumberFormat="1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4" fontId="58" fillId="33" borderId="16" xfId="0" applyNumberFormat="1" applyFont="1" applyFill="1" applyBorder="1" applyAlignment="1">
      <alignment/>
    </xf>
    <xf numFmtId="0" fontId="9" fillId="34" borderId="27" xfId="0" applyFont="1" applyFill="1" applyBorder="1" applyAlignment="1">
      <alignment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58" fillId="33" borderId="15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4" fontId="9" fillId="0" borderId="16" xfId="0" applyNumberFormat="1" applyFont="1" applyBorder="1" applyAlignment="1" applyProtection="1">
      <alignment horizontal="right"/>
      <protection locked="0"/>
    </xf>
    <xf numFmtId="0" fontId="59" fillId="35" borderId="17" xfId="0" applyFont="1" applyFill="1" applyBorder="1" applyAlignment="1" applyProtection="1">
      <alignment horizontal="left"/>
      <protection locked="0"/>
    </xf>
    <xf numFmtId="0" fontId="58" fillId="35" borderId="15" xfId="0" applyFont="1" applyFill="1" applyBorder="1" applyAlignment="1" applyProtection="1">
      <alignment horizontal="center"/>
      <protection locked="0"/>
    </xf>
    <xf numFmtId="4" fontId="58" fillId="35" borderId="15" xfId="0" applyNumberFormat="1" applyFont="1" applyFill="1" applyBorder="1" applyAlignment="1" applyProtection="1">
      <alignment horizontal="right"/>
      <protection locked="0"/>
    </xf>
    <xf numFmtId="0" fontId="9" fillId="33" borderId="18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4" fontId="9" fillId="33" borderId="16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center"/>
      <protection locked="0"/>
    </xf>
    <xf numFmtId="4" fontId="9" fillId="0" borderId="24" xfId="0" applyNumberFormat="1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5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 horizontal="center"/>
    </xf>
    <xf numFmtId="2" fontId="58" fillId="0" borderId="3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5" borderId="26" xfId="0" applyFont="1" applyFill="1" applyBorder="1" applyAlignment="1">
      <alignment/>
    </xf>
    <xf numFmtId="4" fontId="58" fillId="35" borderId="15" xfId="0" applyNumberFormat="1" applyFont="1" applyFill="1" applyBorder="1" applyAlignment="1">
      <alignment/>
    </xf>
    <xf numFmtId="4" fontId="58" fillId="35" borderId="39" xfId="0" applyNumberFormat="1" applyFont="1" applyFill="1" applyBorder="1" applyAlignment="1">
      <alignment/>
    </xf>
    <xf numFmtId="4" fontId="59" fillId="0" borderId="40" xfId="0" applyNumberFormat="1" applyFont="1" applyBorder="1" applyAlignment="1">
      <alignment/>
    </xf>
    <xf numFmtId="4" fontId="58" fillId="35" borderId="25" xfId="0" applyNumberFormat="1" applyFont="1" applyFill="1" applyBorder="1" applyAlignment="1">
      <alignment/>
    </xf>
    <xf numFmtId="0" fontId="9" fillId="35" borderId="26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59" fillId="33" borderId="41" xfId="0" applyFont="1" applyFill="1" applyBorder="1" applyAlignment="1">
      <alignment horizontal="left"/>
    </xf>
    <xf numFmtId="4" fontId="58" fillId="33" borderId="23" xfId="0" applyNumberFormat="1" applyFont="1" applyFill="1" applyBorder="1" applyAlignment="1">
      <alignment/>
    </xf>
    <xf numFmtId="0" fontId="9" fillId="33" borderId="30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58" fillId="33" borderId="42" xfId="0" applyFont="1" applyFill="1" applyBorder="1" applyAlignment="1">
      <alignment horizontal="left"/>
    </xf>
    <xf numFmtId="4" fontId="59" fillId="33" borderId="43" xfId="0" applyNumberFormat="1" applyFont="1" applyFill="1" applyBorder="1" applyAlignment="1">
      <alignment/>
    </xf>
    <xf numFmtId="4" fontId="59" fillId="33" borderId="44" xfId="0" applyNumberFormat="1" applyFont="1" applyFill="1" applyBorder="1" applyAlignment="1">
      <alignment/>
    </xf>
    <xf numFmtId="0" fontId="9" fillId="0" borderId="45" xfId="0" applyFont="1" applyBorder="1" applyAlignment="1">
      <alignment/>
    </xf>
    <xf numFmtId="0" fontId="59" fillId="0" borderId="46" xfId="0" applyFont="1" applyBorder="1" applyAlignment="1">
      <alignment horizontal="left"/>
    </xf>
    <xf numFmtId="0" fontId="59" fillId="0" borderId="47" xfId="0" applyFont="1" applyBorder="1" applyAlignment="1">
      <alignment horizontal="left"/>
    </xf>
    <xf numFmtId="4" fontId="58" fillId="0" borderId="32" xfId="0" applyNumberFormat="1" applyFont="1" applyBorder="1" applyAlignment="1">
      <alignment/>
    </xf>
    <xf numFmtId="0" fontId="9" fillId="6" borderId="48" xfId="0" applyFont="1" applyFill="1" applyBorder="1" applyAlignment="1">
      <alignment/>
    </xf>
    <xf numFmtId="0" fontId="58" fillId="6" borderId="37" xfId="0" applyFont="1" applyFill="1" applyBorder="1" applyAlignment="1" applyProtection="1">
      <alignment horizontal="left"/>
      <protection locked="0"/>
    </xf>
    <xf numFmtId="0" fontId="59" fillId="6" borderId="49" xfId="0" applyFont="1" applyFill="1" applyBorder="1" applyAlignment="1">
      <alignment horizontal="left"/>
    </xf>
    <xf numFmtId="0" fontId="58" fillId="6" borderId="50" xfId="0" applyFont="1" applyFill="1" applyBorder="1" applyAlignment="1">
      <alignment horizontal="left"/>
    </xf>
    <xf numFmtId="0" fontId="58" fillId="6" borderId="38" xfId="0" applyFont="1" applyFill="1" applyBorder="1" applyAlignment="1" applyProtection="1">
      <alignment horizontal="center"/>
      <protection locked="0"/>
    </xf>
    <xf numFmtId="4" fontId="58" fillId="6" borderId="38" xfId="0" applyNumberFormat="1" applyFont="1" applyFill="1" applyBorder="1" applyAlignment="1" applyProtection="1">
      <alignment horizontal="right"/>
      <protection locked="0"/>
    </xf>
    <xf numFmtId="4" fontId="58" fillId="6" borderId="38" xfId="0" applyNumberFormat="1" applyFont="1" applyFill="1" applyBorder="1" applyAlignment="1">
      <alignment/>
    </xf>
    <xf numFmtId="4" fontId="59" fillId="6" borderId="40" xfId="0" applyNumberFormat="1" applyFont="1" applyFill="1" applyBorder="1" applyAlignment="1">
      <alignment/>
    </xf>
    <xf numFmtId="0" fontId="9" fillId="6" borderId="48" xfId="0" applyFont="1" applyFill="1" applyBorder="1" applyAlignment="1">
      <alignment horizontal="left"/>
    </xf>
    <xf numFmtId="4" fontId="59" fillId="6" borderId="38" xfId="0" applyNumberFormat="1" applyFont="1" applyFill="1" applyBorder="1" applyAlignment="1">
      <alignment/>
    </xf>
    <xf numFmtId="0" fontId="60" fillId="0" borderId="30" xfId="0" applyFont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61" fillId="0" borderId="52" xfId="0" applyFont="1" applyBorder="1" applyAlignment="1">
      <alignment horizontal="left"/>
    </xf>
    <xf numFmtId="0" fontId="58" fillId="0" borderId="30" xfId="0" applyFont="1" applyBorder="1" applyAlignment="1">
      <alignment horizontal="left"/>
    </xf>
    <xf numFmtId="0" fontId="58" fillId="0" borderId="29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62" fillId="0" borderId="54" xfId="0" applyFont="1" applyBorder="1" applyAlignment="1">
      <alignment horizontal="left"/>
    </xf>
    <xf numFmtId="0" fontId="62" fillId="0" borderId="52" xfId="0" applyFont="1" applyBorder="1" applyAlignment="1">
      <alignment horizontal="left"/>
    </xf>
    <xf numFmtId="0" fontId="58" fillId="0" borderId="54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1" fillId="36" borderId="17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54" xfId="0" applyFont="1" applyFill="1" applyBorder="1" applyAlignment="1">
      <alignment horizontal="center"/>
    </xf>
    <xf numFmtId="0" fontId="58" fillId="0" borderId="30" xfId="0" applyFont="1" applyBorder="1" applyAlignment="1">
      <alignment horizontal="left" wrapText="1"/>
    </xf>
    <xf numFmtId="0" fontId="58" fillId="0" borderId="29" xfId="0" applyFont="1" applyBorder="1" applyAlignment="1">
      <alignment horizontal="left" wrapText="1"/>
    </xf>
    <xf numFmtId="0" fontId="58" fillId="0" borderId="18" xfId="0" applyFont="1" applyBorder="1" applyAlignment="1">
      <alignment horizontal="left" wrapText="1"/>
    </xf>
    <xf numFmtId="0" fontId="58" fillId="0" borderId="54" xfId="0" applyFont="1" applyBorder="1" applyAlignment="1">
      <alignment horizontal="left"/>
    </xf>
    <xf numFmtId="0" fontId="58" fillId="0" borderId="52" xfId="0" applyFont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9" fillId="35" borderId="54" xfId="0" applyFont="1" applyFill="1" applyBorder="1" applyAlignment="1">
      <alignment horizontal="left"/>
    </xf>
    <xf numFmtId="0" fontId="59" fillId="35" borderId="52" xfId="0" applyFont="1" applyFill="1" applyBorder="1" applyAlignment="1">
      <alignment horizontal="left"/>
    </xf>
    <xf numFmtId="0" fontId="58" fillId="34" borderId="55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8" fillId="0" borderId="63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35" borderId="15" xfId="0" applyFont="1" applyFill="1" applyBorder="1" applyAlignment="1">
      <alignment horizontal="left"/>
    </xf>
    <xf numFmtId="0" fontId="62" fillId="0" borderId="30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0" fontId="59" fillId="35" borderId="17" xfId="0" applyFont="1" applyFill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6" fillId="0" borderId="30" xfId="0" applyFont="1" applyBorder="1" applyAlignment="1">
      <alignment/>
    </xf>
    <xf numFmtId="0" fontId="8" fillId="0" borderId="29" xfId="0" applyFont="1" applyBorder="1" applyAlignment="1">
      <alignment/>
    </xf>
    <xf numFmtId="197" fontId="8" fillId="0" borderId="18" xfId="0" applyNumberFormat="1" applyFont="1" applyBorder="1" applyAlignment="1">
      <alignment/>
    </xf>
    <xf numFmtId="0" fontId="8" fillId="0" borderId="63" xfId="0" applyFont="1" applyBorder="1" applyAlignment="1">
      <alignment/>
    </xf>
    <xf numFmtId="197" fontId="8" fillId="0" borderId="53" xfId="0" applyNumberFormat="1" applyFont="1" applyBorder="1" applyAlignment="1">
      <alignment/>
    </xf>
    <xf numFmtId="0" fontId="8" fillId="0" borderId="5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22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24">
      <selection activeCell="I42" sqref="I42"/>
    </sheetView>
  </sheetViews>
  <sheetFormatPr defaultColWidth="9.140625" defaultRowHeight="12.75"/>
  <cols>
    <col min="2" max="2" width="5.00390625" style="0" customWidth="1"/>
    <col min="3" max="5" width="20.7109375" style="0" customWidth="1"/>
    <col min="6" max="6" width="5.421875" style="0" customWidth="1"/>
    <col min="7" max="7" width="8.8515625" style="0" customWidth="1"/>
    <col min="8" max="12" width="12.7109375" style="0" customWidth="1"/>
  </cols>
  <sheetData>
    <row r="1" spans="1:12" ht="12.75">
      <c r="A1" s="9"/>
      <c r="B1" s="9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3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4" ht="12.75">
      <c r="A3" s="36"/>
      <c r="B3" s="156"/>
      <c r="C3" s="156"/>
      <c r="D3" s="156"/>
      <c r="E3" s="156"/>
      <c r="F3" s="157"/>
      <c r="G3" s="137" t="s">
        <v>21</v>
      </c>
      <c r="H3" s="138"/>
      <c r="I3" s="138"/>
      <c r="J3" s="138"/>
      <c r="K3" s="138"/>
      <c r="L3" s="139"/>
      <c r="N3" s="1"/>
    </row>
    <row r="4" spans="1:12" ht="12.75">
      <c r="A4" s="80"/>
      <c r="B4" s="140" t="s">
        <v>72</v>
      </c>
      <c r="C4" s="140"/>
      <c r="D4" s="140"/>
      <c r="E4" s="140"/>
      <c r="F4" s="140"/>
      <c r="G4" s="141" t="s">
        <v>71</v>
      </c>
      <c r="H4" s="141"/>
      <c r="I4" s="141"/>
      <c r="J4" s="141"/>
      <c r="K4" s="141"/>
      <c r="L4" s="142"/>
    </row>
    <row r="5" spans="1:12" ht="13.5" thickBot="1">
      <c r="A5" s="81" t="s">
        <v>26</v>
      </c>
      <c r="B5" s="158"/>
      <c r="C5" s="158"/>
      <c r="D5" s="158"/>
      <c r="E5" s="158"/>
      <c r="F5" s="159"/>
      <c r="G5" s="121" t="s">
        <v>70</v>
      </c>
      <c r="H5" s="122"/>
      <c r="I5" s="122"/>
      <c r="J5" s="123"/>
      <c r="K5" s="145"/>
      <c r="L5" s="146"/>
    </row>
    <row r="6" spans="1:12" ht="13.5" thickBot="1">
      <c r="A6" s="82"/>
      <c r="B6" s="129" t="s">
        <v>23</v>
      </c>
      <c r="C6" s="130"/>
      <c r="D6" s="130"/>
      <c r="E6" s="130"/>
      <c r="F6" s="131"/>
      <c r="G6" s="154" t="s">
        <v>3</v>
      </c>
      <c r="H6" s="147" t="s">
        <v>4</v>
      </c>
      <c r="I6" s="148"/>
      <c r="J6" s="147" t="s">
        <v>5</v>
      </c>
      <c r="K6" s="148"/>
      <c r="L6" s="149" t="s">
        <v>7</v>
      </c>
    </row>
    <row r="7" spans="1:12" ht="13.5" thickBot="1">
      <c r="A7" s="81" t="s">
        <v>27</v>
      </c>
      <c r="B7" s="53" t="s">
        <v>0</v>
      </c>
      <c r="C7" s="151" t="s">
        <v>1</v>
      </c>
      <c r="D7" s="152"/>
      <c r="E7" s="153"/>
      <c r="F7" s="84" t="s">
        <v>2</v>
      </c>
      <c r="G7" s="155"/>
      <c r="H7" s="85" t="s">
        <v>6</v>
      </c>
      <c r="I7" s="86" t="s">
        <v>41</v>
      </c>
      <c r="J7" s="83" t="s">
        <v>6</v>
      </c>
      <c r="K7" s="86" t="s">
        <v>41</v>
      </c>
      <c r="L7" s="150"/>
    </row>
    <row r="8" spans="1:12" ht="12.75">
      <c r="A8" s="87"/>
      <c r="B8" s="58">
        <v>1</v>
      </c>
      <c r="C8" s="143" t="s">
        <v>14</v>
      </c>
      <c r="D8" s="144"/>
      <c r="E8" s="144"/>
      <c r="F8" s="59"/>
      <c r="G8" s="60"/>
      <c r="H8" s="88"/>
      <c r="I8" s="88"/>
      <c r="J8" s="88"/>
      <c r="K8" s="88"/>
      <c r="L8" s="89"/>
    </row>
    <row r="9" spans="1:12" ht="12.75">
      <c r="A9" s="36" t="s">
        <v>28</v>
      </c>
      <c r="B9" s="37" t="s">
        <v>8</v>
      </c>
      <c r="C9" s="116" t="s">
        <v>54</v>
      </c>
      <c r="D9" s="71"/>
      <c r="E9" s="71"/>
      <c r="F9" s="38" t="s">
        <v>19</v>
      </c>
      <c r="G9" s="39">
        <v>3</v>
      </c>
      <c r="H9" s="43">
        <v>0</v>
      </c>
      <c r="I9" s="43">
        <v>0</v>
      </c>
      <c r="J9" s="43">
        <f>H9*G9</f>
        <v>0</v>
      </c>
      <c r="K9" s="43">
        <f>I9*G9</f>
        <v>0</v>
      </c>
      <c r="L9" s="44">
        <f>K9+J9</f>
        <v>0</v>
      </c>
    </row>
    <row r="10" spans="1:12" ht="13.5" thickBot="1">
      <c r="A10" s="68">
        <v>78472</v>
      </c>
      <c r="B10" s="65" t="s">
        <v>55</v>
      </c>
      <c r="C10" s="72" t="s">
        <v>66</v>
      </c>
      <c r="D10" s="73"/>
      <c r="E10" s="73"/>
      <c r="F10" s="66" t="s">
        <v>19</v>
      </c>
      <c r="G10" s="57">
        <v>8960</v>
      </c>
      <c r="H10" s="64">
        <v>0</v>
      </c>
      <c r="I10" s="64">
        <v>0</v>
      </c>
      <c r="J10" s="64">
        <f>H10*G10</f>
        <v>0</v>
      </c>
      <c r="K10" s="64">
        <f>I10*G10</f>
        <v>0</v>
      </c>
      <c r="L10" s="67">
        <f>K10+J10</f>
        <v>0</v>
      </c>
    </row>
    <row r="11" spans="1:12" ht="13.5" thickBot="1">
      <c r="A11" s="106"/>
      <c r="B11" s="107"/>
      <c r="C11" s="108" t="s">
        <v>13</v>
      </c>
      <c r="D11" s="109"/>
      <c r="E11" s="109"/>
      <c r="F11" s="110"/>
      <c r="G11" s="111"/>
      <c r="H11" s="112"/>
      <c r="I11" s="112"/>
      <c r="J11" s="113">
        <f>SUM(J9:J10)</f>
        <v>0</v>
      </c>
      <c r="K11" s="113">
        <f>SUM(K9:K10)</f>
        <v>0</v>
      </c>
      <c r="L11" s="113">
        <f>SUM(L9:L10)</f>
        <v>0</v>
      </c>
    </row>
    <row r="12" spans="1:12" ht="12.75">
      <c r="A12" s="87"/>
      <c r="B12" s="58">
        <v>2</v>
      </c>
      <c r="C12" s="143" t="s">
        <v>12</v>
      </c>
      <c r="D12" s="144"/>
      <c r="E12" s="144"/>
      <c r="F12" s="59"/>
      <c r="G12" s="60"/>
      <c r="H12" s="88"/>
      <c r="I12" s="88"/>
      <c r="J12" s="88"/>
      <c r="K12" s="88"/>
      <c r="L12" s="91"/>
    </row>
    <row r="13" spans="1:12" ht="12.75">
      <c r="A13" s="34" t="s">
        <v>30</v>
      </c>
      <c r="B13" s="31" t="s">
        <v>43</v>
      </c>
      <c r="C13" s="117" t="s">
        <v>29</v>
      </c>
      <c r="D13" s="118"/>
      <c r="E13" s="118"/>
      <c r="F13" s="20" t="s">
        <v>9</v>
      </c>
      <c r="G13" s="21">
        <v>8960</v>
      </c>
      <c r="H13" s="45">
        <v>0</v>
      </c>
      <c r="I13" s="45">
        <v>0</v>
      </c>
      <c r="J13" s="45">
        <f aca="true" t="shared" si="0" ref="J13:J21">H13*G13</f>
        <v>0</v>
      </c>
      <c r="K13" s="45">
        <f aca="true" t="shared" si="1" ref="K13:K21">I13*G13</f>
        <v>0</v>
      </c>
      <c r="L13" s="46">
        <f aca="true" t="shared" si="2" ref="L13:L21">K13+J13</f>
        <v>0</v>
      </c>
    </row>
    <row r="14" spans="1:12" ht="12.75">
      <c r="A14" s="34">
        <v>72943</v>
      </c>
      <c r="B14" s="31" t="s">
        <v>44</v>
      </c>
      <c r="C14" s="124" t="s">
        <v>31</v>
      </c>
      <c r="D14" s="125"/>
      <c r="E14" s="125"/>
      <c r="F14" s="20" t="s">
        <v>9</v>
      </c>
      <c r="G14" s="21">
        <f>G13</f>
        <v>8960</v>
      </c>
      <c r="H14" s="45">
        <v>0</v>
      </c>
      <c r="I14" s="45">
        <v>0</v>
      </c>
      <c r="J14" s="45">
        <f t="shared" si="0"/>
        <v>0</v>
      </c>
      <c r="K14" s="45">
        <f t="shared" si="1"/>
        <v>0</v>
      </c>
      <c r="L14" s="46">
        <f t="shared" si="2"/>
        <v>0</v>
      </c>
    </row>
    <row r="15" spans="1:14" ht="12.75">
      <c r="A15" s="47">
        <v>72965</v>
      </c>
      <c r="B15" s="31" t="s">
        <v>45</v>
      </c>
      <c r="C15" s="124" t="s">
        <v>32</v>
      </c>
      <c r="D15" s="125"/>
      <c r="E15" s="125"/>
      <c r="F15" s="74" t="s">
        <v>10</v>
      </c>
      <c r="G15" s="21">
        <f>G13*0.045</f>
        <v>403.2</v>
      </c>
      <c r="H15" s="45">
        <v>0</v>
      </c>
      <c r="I15" s="45">
        <v>0</v>
      </c>
      <c r="J15" s="45">
        <f t="shared" si="0"/>
        <v>0</v>
      </c>
      <c r="K15" s="45">
        <f t="shared" si="1"/>
        <v>0</v>
      </c>
      <c r="L15" s="46">
        <f t="shared" si="2"/>
        <v>0</v>
      </c>
      <c r="N15" s="19"/>
    </row>
    <row r="16" spans="1:12" ht="12.75">
      <c r="A16" s="48">
        <v>72887</v>
      </c>
      <c r="B16" s="31" t="s">
        <v>46</v>
      </c>
      <c r="C16" s="124" t="s">
        <v>33</v>
      </c>
      <c r="D16" s="125"/>
      <c r="E16" s="125"/>
      <c r="F16" s="74" t="s">
        <v>22</v>
      </c>
      <c r="G16" s="21">
        <f>G15*24</f>
        <v>9676.8</v>
      </c>
      <c r="H16" s="45">
        <v>0</v>
      </c>
      <c r="I16" s="45">
        <v>0</v>
      </c>
      <c r="J16" s="45">
        <f t="shared" si="0"/>
        <v>0</v>
      </c>
      <c r="K16" s="45">
        <f t="shared" si="1"/>
        <v>0</v>
      </c>
      <c r="L16" s="46">
        <f t="shared" si="2"/>
        <v>0</v>
      </c>
    </row>
    <row r="17" spans="1:12" ht="12.75">
      <c r="A17" s="48">
        <v>72886</v>
      </c>
      <c r="B17" s="31" t="s">
        <v>47</v>
      </c>
      <c r="C17" s="124" t="s">
        <v>34</v>
      </c>
      <c r="D17" s="125"/>
      <c r="E17" s="125"/>
      <c r="F17" s="74" t="s">
        <v>22</v>
      </c>
      <c r="G17" s="21">
        <f>G15*26.5</f>
        <v>10684.8</v>
      </c>
      <c r="H17" s="45">
        <v>0</v>
      </c>
      <c r="I17" s="45">
        <v>0</v>
      </c>
      <c r="J17" s="45">
        <f t="shared" si="0"/>
        <v>0</v>
      </c>
      <c r="K17" s="45">
        <f t="shared" si="1"/>
        <v>0</v>
      </c>
      <c r="L17" s="46">
        <f t="shared" si="2"/>
        <v>0</v>
      </c>
    </row>
    <row r="18" spans="1:12" ht="12.75">
      <c r="A18" s="34">
        <v>72943</v>
      </c>
      <c r="B18" s="31" t="s">
        <v>48</v>
      </c>
      <c r="C18" s="124" t="s">
        <v>35</v>
      </c>
      <c r="D18" s="125"/>
      <c r="E18" s="125"/>
      <c r="F18" s="20" t="s">
        <v>9</v>
      </c>
      <c r="G18" s="21">
        <f>G13</f>
        <v>8960</v>
      </c>
      <c r="H18" s="45">
        <v>0</v>
      </c>
      <c r="I18" s="45">
        <v>0</v>
      </c>
      <c r="J18" s="45">
        <f t="shared" si="0"/>
        <v>0</v>
      </c>
      <c r="K18" s="45">
        <f t="shared" si="1"/>
        <v>0</v>
      </c>
      <c r="L18" s="46">
        <f t="shared" si="2"/>
        <v>0</v>
      </c>
    </row>
    <row r="19" spans="1:14" ht="12.75">
      <c r="A19" s="47">
        <v>72965</v>
      </c>
      <c r="B19" s="31" t="s">
        <v>49</v>
      </c>
      <c r="C19" s="124" t="s">
        <v>36</v>
      </c>
      <c r="D19" s="125"/>
      <c r="E19" s="125"/>
      <c r="F19" s="74" t="s">
        <v>10</v>
      </c>
      <c r="G19" s="21">
        <f>G14*0.03</f>
        <v>268.8</v>
      </c>
      <c r="H19" s="45">
        <v>0</v>
      </c>
      <c r="I19" s="45">
        <v>0</v>
      </c>
      <c r="J19" s="45">
        <f t="shared" si="0"/>
        <v>0</v>
      </c>
      <c r="K19" s="45">
        <f t="shared" si="1"/>
        <v>0</v>
      </c>
      <c r="L19" s="46">
        <f t="shared" si="2"/>
        <v>0</v>
      </c>
      <c r="N19" s="19"/>
    </row>
    <row r="20" spans="1:12" ht="12.75">
      <c r="A20" s="48">
        <v>72887</v>
      </c>
      <c r="B20" s="31" t="s">
        <v>50</v>
      </c>
      <c r="C20" s="124" t="s">
        <v>33</v>
      </c>
      <c r="D20" s="125"/>
      <c r="E20" s="125"/>
      <c r="F20" s="74" t="s">
        <v>22</v>
      </c>
      <c r="G20" s="21">
        <f>G19*24</f>
        <v>6451.200000000001</v>
      </c>
      <c r="H20" s="45">
        <v>0</v>
      </c>
      <c r="I20" s="45">
        <v>0</v>
      </c>
      <c r="J20" s="45">
        <f t="shared" si="0"/>
        <v>0</v>
      </c>
      <c r="K20" s="45">
        <f t="shared" si="1"/>
        <v>0</v>
      </c>
      <c r="L20" s="46">
        <f t="shared" si="2"/>
        <v>0</v>
      </c>
    </row>
    <row r="21" spans="1:12" ht="12.75" customHeight="1" thickBot="1">
      <c r="A21" s="49">
        <v>72886</v>
      </c>
      <c r="B21" s="37" t="s">
        <v>51</v>
      </c>
      <c r="C21" s="163" t="s">
        <v>34</v>
      </c>
      <c r="D21" s="164"/>
      <c r="E21" s="164"/>
      <c r="F21" s="75" t="s">
        <v>22</v>
      </c>
      <c r="G21" s="39">
        <f>G19*26.5</f>
        <v>7123.200000000001</v>
      </c>
      <c r="H21" s="43">
        <v>0</v>
      </c>
      <c r="I21" s="43">
        <v>0</v>
      </c>
      <c r="J21" s="43">
        <f t="shared" si="0"/>
        <v>0</v>
      </c>
      <c r="K21" s="43">
        <f t="shared" si="1"/>
        <v>0</v>
      </c>
      <c r="L21" s="44">
        <f t="shared" si="2"/>
        <v>0</v>
      </c>
    </row>
    <row r="22" spans="1:12" ht="13.5" thickBot="1">
      <c r="A22" s="114"/>
      <c r="B22" s="107"/>
      <c r="C22" s="108" t="s">
        <v>13</v>
      </c>
      <c r="D22" s="109"/>
      <c r="E22" s="109"/>
      <c r="F22" s="110"/>
      <c r="G22" s="111"/>
      <c r="H22" s="112"/>
      <c r="I22" s="112"/>
      <c r="J22" s="115">
        <f>SUM(J13:J21)</f>
        <v>0</v>
      </c>
      <c r="K22" s="115">
        <f>SUM(K13:K21)</f>
        <v>0</v>
      </c>
      <c r="L22" s="113">
        <f>SUM(L13:L21)</f>
        <v>0</v>
      </c>
    </row>
    <row r="23" spans="1:12" ht="15" customHeight="1">
      <c r="A23" s="92"/>
      <c r="B23" s="58">
        <v>3</v>
      </c>
      <c r="C23" s="162" t="s">
        <v>15</v>
      </c>
      <c r="D23" s="162"/>
      <c r="E23" s="162"/>
      <c r="F23" s="59"/>
      <c r="G23" s="60"/>
      <c r="H23" s="88"/>
      <c r="I23" s="88"/>
      <c r="J23" s="88"/>
      <c r="K23" s="88"/>
      <c r="L23" s="91"/>
    </row>
    <row r="24" spans="1:12" ht="15" customHeight="1">
      <c r="A24" s="93"/>
      <c r="B24" s="30" t="s">
        <v>16</v>
      </c>
      <c r="C24" s="166" t="s">
        <v>58</v>
      </c>
      <c r="D24" s="166"/>
      <c r="E24" s="166"/>
      <c r="F24" s="20"/>
      <c r="G24" s="21"/>
      <c r="H24" s="45"/>
      <c r="I24" s="45"/>
      <c r="J24" s="45"/>
      <c r="K24" s="45"/>
      <c r="L24" s="46"/>
    </row>
    <row r="25" spans="1:12" ht="12.75" customHeight="1">
      <c r="A25" s="35" t="s">
        <v>37</v>
      </c>
      <c r="B25" s="32" t="s">
        <v>59</v>
      </c>
      <c r="C25" s="126" t="s">
        <v>52</v>
      </c>
      <c r="D25" s="127"/>
      <c r="E25" s="128"/>
      <c r="F25" s="76" t="s">
        <v>9</v>
      </c>
      <c r="G25" s="54">
        <v>1.25</v>
      </c>
      <c r="H25" s="50">
        <v>0</v>
      </c>
      <c r="I25" s="50">
        <v>0</v>
      </c>
      <c r="J25" s="50">
        <f aca="true" t="shared" si="3" ref="J25:J31">H25*G25</f>
        <v>0</v>
      </c>
      <c r="K25" s="50">
        <f aca="true" t="shared" si="4" ref="K25:K31">I25*G25</f>
        <v>0</v>
      </c>
      <c r="L25" s="46">
        <f aca="true" t="shared" si="5" ref="L25:L31">K25+J25</f>
        <v>0</v>
      </c>
    </row>
    <row r="26" spans="1:12" ht="12.75" customHeight="1">
      <c r="A26" s="93"/>
      <c r="B26" s="30" t="s">
        <v>17</v>
      </c>
      <c r="C26" s="166" t="s">
        <v>60</v>
      </c>
      <c r="D26" s="166"/>
      <c r="E26" s="166"/>
      <c r="F26" s="20"/>
      <c r="G26" s="21"/>
      <c r="H26" s="45"/>
      <c r="I26" s="45"/>
      <c r="J26" s="45"/>
      <c r="K26" s="45"/>
      <c r="L26" s="46"/>
    </row>
    <row r="27" spans="1:12" ht="12.75" customHeight="1">
      <c r="A27" s="51">
        <v>72947</v>
      </c>
      <c r="B27" s="32" t="s">
        <v>61</v>
      </c>
      <c r="C27" s="126" t="s">
        <v>38</v>
      </c>
      <c r="D27" s="127"/>
      <c r="E27" s="128"/>
      <c r="F27" s="76" t="s">
        <v>9</v>
      </c>
      <c r="G27" s="54">
        <v>535.1</v>
      </c>
      <c r="H27" s="50">
        <v>0</v>
      </c>
      <c r="I27" s="50">
        <v>0</v>
      </c>
      <c r="J27" s="50">
        <f t="shared" si="3"/>
        <v>0</v>
      </c>
      <c r="K27" s="50">
        <f t="shared" si="4"/>
        <v>0</v>
      </c>
      <c r="L27" s="46">
        <f t="shared" si="5"/>
        <v>0</v>
      </c>
    </row>
    <row r="28" spans="1:12" ht="15" customHeight="1">
      <c r="A28" s="93"/>
      <c r="B28" s="30" t="s">
        <v>18</v>
      </c>
      <c r="C28" s="166" t="s">
        <v>64</v>
      </c>
      <c r="D28" s="166"/>
      <c r="E28" s="166"/>
      <c r="F28" s="20"/>
      <c r="G28" s="21"/>
      <c r="H28" s="45"/>
      <c r="I28" s="45"/>
      <c r="J28" s="45"/>
      <c r="K28" s="45"/>
      <c r="L28" s="46"/>
    </row>
    <row r="29" spans="1:12" ht="30" customHeight="1">
      <c r="A29" s="56">
        <v>72965</v>
      </c>
      <c r="B29" s="37" t="s">
        <v>67</v>
      </c>
      <c r="C29" s="132" t="s">
        <v>53</v>
      </c>
      <c r="D29" s="133"/>
      <c r="E29" s="134"/>
      <c r="F29" s="75" t="s">
        <v>10</v>
      </c>
      <c r="G29" s="57">
        <v>37.8</v>
      </c>
      <c r="H29" s="43">
        <v>0</v>
      </c>
      <c r="I29" s="43">
        <v>0</v>
      </c>
      <c r="J29" s="43">
        <f>H29*G29</f>
        <v>0</v>
      </c>
      <c r="K29" s="43">
        <f>I29*G29</f>
        <v>0</v>
      </c>
      <c r="L29" s="44">
        <f>K29+J29</f>
        <v>0</v>
      </c>
    </row>
    <row r="30" spans="1:12" ht="15" customHeight="1">
      <c r="A30" s="48">
        <v>72887</v>
      </c>
      <c r="B30" s="31" t="s">
        <v>68</v>
      </c>
      <c r="C30" s="135" t="s">
        <v>33</v>
      </c>
      <c r="D30" s="136"/>
      <c r="E30" s="136"/>
      <c r="F30" s="74" t="s">
        <v>22</v>
      </c>
      <c r="G30" s="21">
        <f>G29*24</f>
        <v>907.1999999999999</v>
      </c>
      <c r="H30" s="45">
        <v>0</v>
      </c>
      <c r="I30" s="45">
        <v>0</v>
      </c>
      <c r="J30" s="45">
        <f t="shared" si="3"/>
        <v>0</v>
      </c>
      <c r="K30" s="45">
        <f t="shared" si="4"/>
        <v>0</v>
      </c>
      <c r="L30" s="46">
        <f t="shared" si="5"/>
        <v>0</v>
      </c>
    </row>
    <row r="31" spans="1:12" ht="15" customHeight="1" thickBot="1">
      <c r="A31" s="49">
        <v>72886</v>
      </c>
      <c r="B31" s="37" t="s">
        <v>69</v>
      </c>
      <c r="C31" s="119" t="s">
        <v>34</v>
      </c>
      <c r="D31" s="120"/>
      <c r="E31" s="120"/>
      <c r="F31" s="75" t="s">
        <v>22</v>
      </c>
      <c r="G31" s="39">
        <f>G29*26.5</f>
        <v>1001.6999999999999</v>
      </c>
      <c r="H31" s="43">
        <v>0</v>
      </c>
      <c r="I31" s="43">
        <v>0</v>
      </c>
      <c r="J31" s="43">
        <f t="shared" si="3"/>
        <v>0</v>
      </c>
      <c r="K31" s="43">
        <f t="shared" si="4"/>
        <v>0</v>
      </c>
      <c r="L31" s="44">
        <f t="shared" si="5"/>
        <v>0</v>
      </c>
    </row>
    <row r="32" spans="1:12" ht="15" customHeight="1" thickBot="1">
      <c r="A32" s="114"/>
      <c r="B32" s="107"/>
      <c r="C32" s="108" t="s">
        <v>13</v>
      </c>
      <c r="D32" s="109"/>
      <c r="E32" s="109"/>
      <c r="F32" s="110"/>
      <c r="G32" s="111"/>
      <c r="H32" s="112"/>
      <c r="I32" s="112"/>
      <c r="J32" s="113">
        <f>SUM(J25:J31)</f>
        <v>0</v>
      </c>
      <c r="K32" s="113">
        <f>SUM(K25:K31)</f>
        <v>0</v>
      </c>
      <c r="L32" s="113">
        <f>SUM(L25:L31)</f>
        <v>0</v>
      </c>
    </row>
    <row r="33" spans="1:12" ht="12.75">
      <c r="A33" s="87"/>
      <c r="B33" s="58">
        <v>5</v>
      </c>
      <c r="C33" s="143" t="s">
        <v>39</v>
      </c>
      <c r="D33" s="144"/>
      <c r="E33" s="165"/>
      <c r="F33" s="59"/>
      <c r="G33" s="60"/>
      <c r="H33" s="88"/>
      <c r="I33" s="88"/>
      <c r="J33" s="88"/>
      <c r="K33" s="88"/>
      <c r="L33" s="91"/>
    </row>
    <row r="34" spans="1:12" ht="12.75">
      <c r="A34" s="69">
        <v>9537</v>
      </c>
      <c r="B34" s="33" t="s">
        <v>62</v>
      </c>
      <c r="C34" s="160" t="s">
        <v>40</v>
      </c>
      <c r="D34" s="161"/>
      <c r="E34" s="161"/>
      <c r="F34" s="22" t="s">
        <v>19</v>
      </c>
      <c r="G34" s="23">
        <f>G13</f>
        <v>8960</v>
      </c>
      <c r="H34" s="55">
        <v>0</v>
      </c>
      <c r="I34" s="55">
        <v>0</v>
      </c>
      <c r="J34" s="55">
        <f>H34*G34</f>
        <v>0</v>
      </c>
      <c r="K34" s="55">
        <f>I34*G34</f>
        <v>0</v>
      </c>
      <c r="L34" s="45">
        <f>K34+J34</f>
        <v>0</v>
      </c>
    </row>
    <row r="35" spans="1:12" ht="13.5" thickBot="1">
      <c r="A35" s="70" t="s">
        <v>65</v>
      </c>
      <c r="B35" s="61" t="s">
        <v>63</v>
      </c>
      <c r="C35" s="97" t="s">
        <v>57</v>
      </c>
      <c r="D35" s="98"/>
      <c r="E35" s="98"/>
      <c r="F35" s="62" t="s">
        <v>56</v>
      </c>
      <c r="G35" s="24">
        <f>G14</f>
        <v>8960</v>
      </c>
      <c r="H35" s="52">
        <v>0</v>
      </c>
      <c r="I35" s="52">
        <v>0</v>
      </c>
      <c r="J35" s="63">
        <f>H35*G35</f>
        <v>0</v>
      </c>
      <c r="K35" s="63">
        <f>I35*G35</f>
        <v>0</v>
      </c>
      <c r="L35" s="64">
        <f>K35+J35</f>
        <v>0</v>
      </c>
    </row>
    <row r="36" spans="1:12" ht="13.5" thickBot="1">
      <c r="A36" s="106"/>
      <c r="B36" s="107"/>
      <c r="C36" s="108" t="s">
        <v>13</v>
      </c>
      <c r="D36" s="109"/>
      <c r="E36" s="109"/>
      <c r="F36" s="110"/>
      <c r="G36" s="111"/>
      <c r="H36" s="112"/>
      <c r="I36" s="112"/>
      <c r="J36" s="113">
        <f>SUM(J34:J35)</f>
        <v>0</v>
      </c>
      <c r="K36" s="113">
        <f>SUM(K34:K35)</f>
        <v>0</v>
      </c>
      <c r="L36" s="113">
        <f>SUM(L34:L35)</f>
        <v>0</v>
      </c>
    </row>
    <row r="37" spans="1:12" ht="13.5" thickBot="1">
      <c r="A37" s="94"/>
      <c r="B37" s="40"/>
      <c r="C37" s="95"/>
      <c r="D37" s="99"/>
      <c r="E37" s="99"/>
      <c r="F37" s="41"/>
      <c r="G37" s="42"/>
      <c r="H37" s="96"/>
      <c r="I37" s="96"/>
      <c r="J37" s="100"/>
      <c r="K37" s="100"/>
      <c r="L37" s="101"/>
    </row>
    <row r="38" spans="1:12" ht="13.5" thickBot="1">
      <c r="A38" s="102"/>
      <c r="B38" s="77"/>
      <c r="C38" s="103" t="s">
        <v>11</v>
      </c>
      <c r="D38" s="104"/>
      <c r="E38" s="104"/>
      <c r="F38" s="78"/>
      <c r="G38" s="79"/>
      <c r="H38" s="105"/>
      <c r="I38" s="105"/>
      <c r="J38" s="90">
        <f>J36+J32+J22+J11</f>
        <v>0</v>
      </c>
      <c r="K38" s="90">
        <f>K36+K32+K22+K11</f>
        <v>0</v>
      </c>
      <c r="L38" s="90">
        <f>L36+L32+L22+L11</f>
        <v>0</v>
      </c>
    </row>
    <row r="39" spans="2:12" ht="12.75">
      <c r="B39" s="3"/>
      <c r="C39" s="4" t="s">
        <v>42</v>
      </c>
      <c r="D39" s="4"/>
      <c r="E39" s="4"/>
      <c r="F39" s="5"/>
      <c r="G39" s="6"/>
      <c r="H39" s="7"/>
      <c r="I39" s="7"/>
      <c r="J39" s="8"/>
      <c r="K39" s="8"/>
      <c r="L39" s="8"/>
    </row>
    <row r="40" spans="2:14" ht="12.75">
      <c r="B40" s="13"/>
      <c r="C40" s="15"/>
      <c r="D40" s="15"/>
      <c r="E40" s="15"/>
      <c r="F40" s="17"/>
      <c r="G40" s="17"/>
      <c r="H40" s="17"/>
      <c r="I40" s="17"/>
      <c r="J40" s="26"/>
      <c r="K40" s="13"/>
      <c r="L40" s="8"/>
      <c r="M40" s="2"/>
      <c r="N40" s="2"/>
    </row>
    <row r="41" spans="2:12" ht="12.75">
      <c r="B41" s="13"/>
      <c r="C41" s="15"/>
      <c r="D41" s="27" t="s">
        <v>24</v>
      </c>
      <c r="E41" s="18" t="s">
        <v>25</v>
      </c>
      <c r="F41" s="16"/>
      <c r="G41" s="16"/>
      <c r="H41" s="16"/>
      <c r="I41" s="16"/>
      <c r="J41" s="25"/>
      <c r="K41" s="25"/>
      <c r="L41" s="28"/>
    </row>
    <row r="42" spans="2:12" ht="12.75">
      <c r="B42" s="13"/>
      <c r="C42" s="15"/>
      <c r="D42" s="29"/>
      <c r="E42" s="15"/>
      <c r="F42" s="16"/>
      <c r="G42" s="16"/>
      <c r="H42" s="16"/>
      <c r="I42" s="167" t="s">
        <v>74</v>
      </c>
      <c r="J42" s="168"/>
      <c r="K42" s="168"/>
      <c r="L42" s="169"/>
    </row>
    <row r="43" spans="3:12" ht="12.75">
      <c r="C43" s="25" t="s">
        <v>73</v>
      </c>
      <c r="D43" s="25"/>
      <c r="E43" s="25"/>
      <c r="F43" s="25"/>
      <c r="G43" s="25"/>
      <c r="H43" s="25"/>
      <c r="I43" s="170"/>
      <c r="J43" s="25"/>
      <c r="K43" s="25"/>
      <c r="L43" s="171"/>
    </row>
    <row r="44" spans="3:12" ht="12.75">
      <c r="C44" s="25"/>
      <c r="D44" s="25"/>
      <c r="E44" s="25"/>
      <c r="F44" s="25"/>
      <c r="G44" s="25"/>
      <c r="H44" s="25"/>
      <c r="I44" s="170"/>
      <c r="J44" s="25"/>
      <c r="K44" s="25"/>
      <c r="L44" s="172"/>
    </row>
    <row r="45" spans="3:12" ht="12.75">
      <c r="C45" s="25"/>
      <c r="D45" s="25"/>
      <c r="E45" s="25"/>
      <c r="F45" s="25"/>
      <c r="G45" s="25"/>
      <c r="H45" s="25"/>
      <c r="I45" s="170"/>
      <c r="J45" s="25"/>
      <c r="K45" s="25"/>
      <c r="L45" s="172"/>
    </row>
    <row r="46" spans="3:12" ht="12.75">
      <c r="C46" s="25"/>
      <c r="D46" s="25"/>
      <c r="E46" s="25"/>
      <c r="F46" s="25"/>
      <c r="G46" s="25"/>
      <c r="H46" s="25"/>
      <c r="I46" s="170"/>
      <c r="J46" s="25"/>
      <c r="K46" s="25"/>
      <c r="L46" s="172"/>
    </row>
    <row r="47" spans="3:12" ht="12.75">
      <c r="C47" s="25"/>
      <c r="D47" s="25"/>
      <c r="E47" s="25"/>
      <c r="F47" s="25"/>
      <c r="G47" s="25"/>
      <c r="H47" s="25"/>
      <c r="I47" s="170"/>
      <c r="J47" s="25"/>
      <c r="K47" s="25"/>
      <c r="L47" s="172"/>
    </row>
    <row r="48" spans="3:12" ht="12.75">
      <c r="C48" s="25"/>
      <c r="D48" s="25"/>
      <c r="E48" s="25"/>
      <c r="F48" s="25"/>
      <c r="G48" s="25"/>
      <c r="H48" s="25"/>
      <c r="I48" s="173"/>
      <c r="J48" s="174"/>
      <c r="K48" s="174"/>
      <c r="L48" s="175"/>
    </row>
    <row r="49" spans="3:12" ht="12.75"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3:12" ht="12.75">
      <c r="C50" s="13"/>
      <c r="D50" s="13"/>
      <c r="E50" s="13"/>
      <c r="F50" s="13"/>
      <c r="G50" s="13"/>
      <c r="H50" s="13"/>
      <c r="I50" s="13"/>
      <c r="J50" s="25"/>
      <c r="K50" s="25"/>
      <c r="L50" s="25"/>
    </row>
  </sheetData>
  <sheetProtection/>
  <mergeCells count="34">
    <mergeCell ref="C34:E34"/>
    <mergeCell ref="C15:E15"/>
    <mergeCell ref="C23:E23"/>
    <mergeCell ref="C21:E21"/>
    <mergeCell ref="C20:E20"/>
    <mergeCell ref="C33:E33"/>
    <mergeCell ref="C27:E27"/>
    <mergeCell ref="C26:E26"/>
    <mergeCell ref="C24:E24"/>
    <mergeCell ref="C28:E28"/>
    <mergeCell ref="B3:F3"/>
    <mergeCell ref="C18:E18"/>
    <mergeCell ref="C12:E12"/>
    <mergeCell ref="C16:E16"/>
    <mergeCell ref="C17:E17"/>
    <mergeCell ref="C14:E14"/>
    <mergeCell ref="B5:F5"/>
    <mergeCell ref="G3:L3"/>
    <mergeCell ref="B4:F4"/>
    <mergeCell ref="G4:L4"/>
    <mergeCell ref="C8:E8"/>
    <mergeCell ref="K5:L5"/>
    <mergeCell ref="H6:I6"/>
    <mergeCell ref="L6:L7"/>
    <mergeCell ref="J6:K6"/>
    <mergeCell ref="C7:E7"/>
    <mergeCell ref="G6:G7"/>
    <mergeCell ref="C31:E31"/>
    <mergeCell ref="G5:J5"/>
    <mergeCell ref="C19:E19"/>
    <mergeCell ref="C25:E25"/>
    <mergeCell ref="B6:F6"/>
    <mergeCell ref="C29:E29"/>
    <mergeCell ref="C30:E30"/>
  </mergeCells>
  <printOptions/>
  <pageMargins left="1.4960629921259843" right="0.07874015748031496" top="0.7874015748031497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2014-02-25T20:07:16Z</cp:lastPrinted>
  <dcterms:created xsi:type="dcterms:W3CDTF">1998-11-23T09:06:27Z</dcterms:created>
  <dcterms:modified xsi:type="dcterms:W3CDTF">2014-06-06T19:30:18Z</dcterms:modified>
  <cp:category/>
  <cp:version/>
  <cp:contentType/>
  <cp:contentStatus/>
</cp:coreProperties>
</file>